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5390" windowHeight="6510" tabRatio="592" activeTab="1"/>
  </bookViews>
  <sheets>
    <sheet name="ส่วนที่ 4" sheetId="1" r:id="rId1"/>
    <sheet name="ส่วนที่ 5 บัญชีสรุป (1)" sheetId="2" r:id="rId2"/>
    <sheet name="บัญชีสรุปหมู่บ้าน(2)" sheetId="3" r:id="rId3"/>
    <sheet name="แบบผ.02" sheetId="4" r:id="rId4"/>
    <sheet name="1.1เคหะ " sheetId="5" r:id="rId5"/>
    <sheet name="1.2อุตสาห" sheetId="6" r:id="rId6"/>
    <sheet name="1.3เกษตร" sheetId="7" r:id="rId7"/>
    <sheet name="2.1 สิ่งแวดล้อม" sheetId="8" r:id="rId8"/>
    <sheet name="3.1 เข้มแข็ง" sheetId="9" r:id="rId9"/>
    <sheet name="4.1 เข้มแข็ง" sheetId="10" r:id="rId10"/>
    <sheet name="4.2รักษาความสงบ" sheetId="11" r:id="rId11"/>
    <sheet name="4.3สังคม" sheetId="12" r:id="rId12"/>
    <sheet name="4.4สาธา" sheetId="13" r:id="rId13"/>
    <sheet name="4.5งบกลาง" sheetId="14" r:id="rId14"/>
    <sheet name="5.1 บริหาร" sheetId="15" r:id="rId15"/>
    <sheet name="5.2ศึกษา" sheetId="16" r:id="rId16"/>
    <sheet name="5.3 ศาสนา" sheetId="17" r:id="rId17"/>
    <sheet name="6.1 เคหะ" sheetId="18" r:id="rId18"/>
    <sheet name="6.2บริหาร" sheetId="19" r:id="rId19"/>
    <sheet name="7.1บริหาร" sheetId="20" r:id="rId20"/>
    <sheet name="8.1 ศาสนา " sheetId="21" r:id="rId21"/>
    <sheet name="แบบผ.02 -1 " sheetId="22" r:id="rId22"/>
    <sheet name="1.1เคหะ 1" sheetId="23" r:id="rId23"/>
    <sheet name="1.2อุตาสห1" sheetId="24" r:id="rId24"/>
    <sheet name="1.3เกษตร 1" sheetId="25" r:id="rId25"/>
    <sheet name="2.1สิ่งแวดล้อม 1" sheetId="26" r:id="rId26"/>
    <sheet name=" 3.1 เข้มแข็ง 1" sheetId="27" r:id="rId27"/>
    <sheet name="3.2 เกษตร 1" sheetId="28" r:id="rId28"/>
    <sheet name="4.1 เข้มแข็ง 1" sheetId="29" r:id="rId29"/>
    <sheet name="4.2รักษาความสงบ 1" sheetId="30" r:id="rId30"/>
    <sheet name="4.3สังคม 1" sheetId="31" r:id="rId31"/>
    <sheet name="4.4สาธา 1" sheetId="32" r:id="rId32"/>
    <sheet name="4.5งบกลาง 1" sheetId="33" r:id="rId33"/>
    <sheet name="5.1 บริหาร 1" sheetId="34" r:id="rId34"/>
    <sheet name="5.3 ศาสนา 1" sheetId="35" r:id="rId35"/>
    <sheet name="6.1 เคหะ 1" sheetId="36" r:id="rId36"/>
    <sheet name="6.2บริหาร 1" sheetId="37" r:id="rId37"/>
    <sheet name="บัญชีประสานโครงการพัฒนา" sheetId="38" r:id="rId38"/>
    <sheet name="บัญชีครุภัณฑ์" sheetId="39" r:id="rId39"/>
    <sheet name="Sheet1" sheetId="40" r:id="rId40"/>
  </sheets>
  <definedNames/>
  <calcPr fullCalcOnLoad="1"/>
</workbook>
</file>

<file path=xl/sharedStrings.xml><?xml version="1.0" encoding="utf-8"?>
<sst xmlns="http://schemas.openxmlformats.org/spreadsheetml/2006/main" count="4581" uniqueCount="1462">
  <si>
    <t>รายละเอียดโครงการพัฒนา</t>
  </si>
  <si>
    <t>องค์การบริหารส่วนตำบลบึงเกลือ อำเภอเสลภูมิ จังหวัดร้อยเอ็ด</t>
  </si>
  <si>
    <t>ที่</t>
  </si>
  <si>
    <t>โครงการ/กิจกรรม</t>
  </si>
  <si>
    <t>วัตถุประสงค์</t>
  </si>
  <si>
    <t>ผลลัพธ์ที่คาดว่า</t>
  </si>
  <si>
    <t>หน่วยงานที่</t>
  </si>
  <si>
    <t>จะได้รับ</t>
  </si>
  <si>
    <t>รับผิดชอบ</t>
  </si>
  <si>
    <t>(บาท)</t>
  </si>
  <si>
    <t>ก่อสร้างถนน คสล. หมู่ที่ 2</t>
  </si>
  <si>
    <t>ก่อสร้างถนน คสล. หมู่ที่ 3</t>
  </si>
  <si>
    <t>กองช่าง</t>
  </si>
  <si>
    <t xml:space="preserve"> -</t>
  </si>
  <si>
    <t>เป้าหมาย</t>
  </si>
  <si>
    <t>ปรับปรุงภูมิทัศน์บึงเกลือ</t>
  </si>
  <si>
    <t>48,084,500</t>
  </si>
  <si>
    <t>- มีหาดทรายที่สวยงาม</t>
  </si>
  <si>
    <t xml:space="preserve"> </t>
  </si>
  <si>
    <t xml:space="preserve"> - เพื่อให้ผู้ประกอบการร้านค้าอาหารแพ</t>
  </si>
  <si>
    <t>แหล่งท่องเที่ยวในเชิงนิเวศน์</t>
  </si>
  <si>
    <t xml:space="preserve"> - เพื่อส่งเสริมและประชาสัมพันธ์</t>
  </si>
  <si>
    <t xml:space="preserve">(หาดบึงเกลือใต้) </t>
  </si>
  <si>
    <t>ท่องเที่ยวบึงเกลือ</t>
  </si>
  <si>
    <t xml:space="preserve"> -เพื่อป้องกันน้ำเสียไม่ให้ไหลลงสู่แหล่ง</t>
  </si>
  <si>
    <t>หลายและชื่นชมแหล่งท่องเที่ยวเชิงนิเวศน์</t>
  </si>
  <si>
    <t xml:space="preserve">ประจำตำบลที่สวยงาม </t>
  </si>
  <si>
    <t xml:space="preserve"> และน่าท่องเที่ยว</t>
  </si>
  <si>
    <t xml:space="preserve">  -ประชาชนมีที่ท่องเที่ยว</t>
  </si>
  <si>
    <t xml:space="preserve"> จ.รอ./อบต</t>
  </si>
  <si>
    <t>ปรับปรุงภูมิทัศน์และพัฒนา</t>
  </si>
  <si>
    <t>แหล่งท่องเที่ยว</t>
  </si>
  <si>
    <t>สนง.โยธาธิการ</t>
  </si>
  <si>
    <t>/อบต</t>
  </si>
  <si>
    <t>สำรวจข้อมูลทะเบียนภาษี</t>
  </si>
  <si>
    <t>ประชาชนได้รับความสะดวกในการ</t>
  </si>
  <si>
    <t>เสียภาษี</t>
  </si>
  <si>
    <t>- สำรวจข้อมูลภาษี 9 หมู่บ้าน</t>
  </si>
  <si>
    <t>กองคลัง</t>
  </si>
  <si>
    <t>ของ อบต.</t>
  </si>
  <si>
    <t xml:space="preserve"> - เพื่อเป็นการพัฒนาการจัดเก็บรายได้</t>
  </si>
  <si>
    <t>ภาษีนอกสถานที่</t>
  </si>
  <si>
    <t>จัดหน่วยออกบริการจัดเก็บ</t>
  </si>
  <si>
    <t xml:space="preserve"> - ออกหน่วยบริการ 3 ครั้ง  9 หมู่บ้าน</t>
  </si>
  <si>
    <t>ประสิทธิภาพ</t>
  </si>
  <si>
    <t xml:space="preserve">จัดซื้อวัสดุ </t>
  </si>
  <si>
    <t>อบต.</t>
  </si>
  <si>
    <t>บริหารส่วนตำบล</t>
  </si>
  <si>
    <t>ปรับปรุงแผนที่จัดเก็บภาษี</t>
  </si>
  <si>
    <t xml:space="preserve"> อปท.ได้อย่างถูกต้อง</t>
  </si>
  <si>
    <t>ปรับปรุงปีละ 1 ครั้ง</t>
  </si>
  <si>
    <t xml:space="preserve"> -แผนที่จัดเก็บภาษีได้รับการ</t>
  </si>
  <si>
    <t>จัดส่ง ผู้บริหาร สมาชิกสภา</t>
  </si>
  <si>
    <t>และลูกจ้างเข้ารับการฝึกอบรม</t>
  </si>
  <si>
    <t>สามารถในการปฏิบัติหน้าที่</t>
  </si>
  <si>
    <t xml:space="preserve">ฝึกอบรม  </t>
  </si>
  <si>
    <t>โครงการเพิ่มประสิทธิภาพ</t>
  </si>
  <si>
    <t xml:space="preserve"> -ฝึกอบรม และศึกษาดูงาน ผู้นำท้องถิ่น</t>
  </si>
  <si>
    <t>คู่คุณธรรม</t>
  </si>
  <si>
    <t xml:space="preserve">พัฒนาองค์กรตามมาตรฐาน </t>
  </si>
  <si>
    <t>5ส.</t>
  </si>
  <si>
    <t>ปรับทัศนคติในการทำงาน</t>
  </si>
  <si>
    <t>เวทีประชาคมตำบล</t>
  </si>
  <si>
    <t>จัดอบรมและรณรงค์การ</t>
  </si>
  <si>
    <t>เลือกตั้งทุกระดับ</t>
  </si>
  <si>
    <t>ปฏิบัติงาน</t>
  </si>
  <si>
    <t>การมีส่วนร่วมทางการเมือง</t>
  </si>
  <si>
    <t>ประชาชนในเขตพื้นที่ อบต.</t>
  </si>
  <si>
    <t xml:space="preserve"> -ประชาชนมีส่วนร่วมในการ</t>
  </si>
  <si>
    <t>อย่างมีประสิทธิภาพ</t>
  </si>
  <si>
    <t>เป็นไปอย่างมีประสิทธิภาพ</t>
  </si>
  <si>
    <t>เพื่อได้เลือกตัวแทนของประชาชนเข้ามา</t>
  </si>
  <si>
    <t>บริหารงาน</t>
  </si>
  <si>
    <t xml:space="preserve"> -เพื่อให้ประชาชนมีส่วนร่วมทางการเมือง</t>
  </si>
  <si>
    <t>ส่งเสริมความรู้ด้านกฎหมาย</t>
  </si>
  <si>
    <t>การบุกรุกที่สาธารณะ</t>
  </si>
  <si>
    <t>ข้อบัญญัติท้องถิ่น และสร้างเสริมความ</t>
  </si>
  <si>
    <t>เข้าใจ บทบาทหน้าที่ ของแต่ละฝ่าย และ</t>
  </si>
  <si>
    <t>เป็นเครือข่าย เฝ้าระวังการบุกรุกที่สาธารณะ</t>
  </si>
  <si>
    <t>และประชาชนที่สนใจ</t>
  </si>
  <si>
    <t xml:space="preserve"> -ลดปัญหาการบุกรุกที่สาธารณะ</t>
  </si>
  <si>
    <t>ลดลง และมีเครือข่าย เฝ้าระวัง</t>
  </si>
  <si>
    <t xml:space="preserve">เฉลิมพระเกียรติ </t>
  </si>
  <si>
    <t>จัดฝึกอบรมกลุ่มเยาวชน</t>
  </si>
  <si>
    <t>อยู่อาศัย</t>
  </si>
  <si>
    <t>ปรับปรุงถนนคันดิน เพื่อก่อ</t>
  </si>
  <si>
    <t>สร้างเตาเผาขยะ</t>
  </si>
  <si>
    <t xml:space="preserve"> -เพื่อให้มีถนนไปยังที่จะก่อสร้างเตาเผา</t>
  </si>
  <si>
    <t>ขยะรวม</t>
  </si>
  <si>
    <t xml:space="preserve"> -เพื่อให้สภาพแวดล้อมเป็นที่น่าอาศัย</t>
  </si>
  <si>
    <t xml:space="preserve"> - มีสถานที่ก่อสร้างเตา</t>
  </si>
  <si>
    <t>เผาขยะรวมแบบไร้มลพิษ</t>
  </si>
  <si>
    <t>อบต./กรม</t>
  </si>
  <si>
    <t>จัดงานประเพณีบุญบั้งไฟ</t>
  </si>
  <si>
    <t xml:space="preserve"> -เพื่อเป็นการอนุรักษ์ประเพณีของชาวอีสาน</t>
  </si>
  <si>
    <t>ให้อยู่ตลอดไป</t>
  </si>
  <si>
    <t>จัดงานประเพณีลอยกระทง</t>
  </si>
  <si>
    <t>จัดการแข่งขันกีฬาต้านภัย</t>
  </si>
  <si>
    <t>อุดหนุนงานกีฬาท้องถิ่น</t>
  </si>
  <si>
    <t>สัมพันธ์</t>
  </si>
  <si>
    <t>ส.อบต.พนักงาน ของ อปท.เสลภูมิ</t>
  </si>
  <si>
    <t xml:space="preserve"> -เพื่อเชื่อมความสัมพันธ์อันดีของ ผู้บริหาร </t>
  </si>
  <si>
    <t>อุดหนุนกิจกรรมของเหล่า</t>
  </si>
  <si>
    <t>กาชาดจังหวัดร้อยเอ็ด</t>
  </si>
  <si>
    <t xml:space="preserve"> -เพื่อสนับสนุนกิจกรรมของสำนักงานเหล่า</t>
  </si>
  <si>
    <t xml:space="preserve"> -เพื่อเป็นการแสดงออกถึงความจงรักภักดี และ</t>
  </si>
  <si>
    <t>เป็นการแสดงออกถึงความสมัครสมานสามัคคี</t>
  </si>
  <si>
    <t>ของส่วนราชการ</t>
  </si>
  <si>
    <t>อุดหนุน อ.เสลภูมิ ในการจัด</t>
  </si>
  <si>
    <t>เส็งประทีป</t>
  </si>
  <si>
    <t xml:space="preserve">งานสมมาน้ำคืนเพ็ง </t>
  </si>
  <si>
    <t xml:space="preserve"> -เพื่อเป็นการอนุรักษ์วัฒนธรรม ประเพณี</t>
  </si>
  <si>
    <t>ของท้องถิ่น</t>
  </si>
  <si>
    <t>ส่งนักกีฬาเข้าร่วมการแข่งขัน</t>
  </si>
  <si>
    <t>กีฬาอำเภอเสลภูมิ</t>
  </si>
  <si>
    <t xml:space="preserve"> -เพื่อให้เยาวชนได้ใช้เวลาว่างให้เกิดประโยชน์</t>
  </si>
  <si>
    <t xml:space="preserve"> -เยาวชนได้ใช้เวลาว่างให้</t>
  </si>
  <si>
    <t>เกิดประโยชน์ ห่างไกลจาก</t>
  </si>
  <si>
    <t>ยาเสพติด</t>
  </si>
  <si>
    <t xml:space="preserve"> -เพื่อให้ประชาชนได้รับข้อมูลข่าวสารเพิ่ม</t>
  </si>
  <si>
    <t>อีกทางหนึ่ง และทันต่อเหตุการณ์ปัจจุบัน</t>
  </si>
  <si>
    <t>(ศูนย์พัฒนาเด็กเล็ก)</t>
  </si>
  <si>
    <t>ศูนย์พัฒนาเด็กเล็ก 2 แห่ง</t>
  </si>
  <si>
    <t xml:space="preserve"> -วัสดุสำนักงาน ,วัสดุงานบ้านงานครัว</t>
  </si>
  <si>
    <t xml:space="preserve"> -มีวัสดุอุปกรณ์เพียงพอใน</t>
  </si>
  <si>
    <t>การเรียนการสอนของศูนย์</t>
  </si>
  <si>
    <t>จัดซื้อครุภัณฑ์</t>
  </si>
  <si>
    <t>เรียนการสอนของศูนย์</t>
  </si>
  <si>
    <t xml:space="preserve"> -มีครุภัณฑ์ที่เพียงพอในการ</t>
  </si>
  <si>
    <t>ตำบลบึงเกลือ</t>
  </si>
  <si>
    <t>เพิ่มประสิทธิภาพและศึกษา</t>
  </si>
  <si>
    <t>ความสำคัญของการดำเนินงานของศูนย์ฯให้</t>
  </si>
  <si>
    <t>เป็นไปตามมาตรฐานการศึกษาด้านศูนย์</t>
  </si>
  <si>
    <t>พัฒนาเด็กเล็ก (ขั้นพื้นฐาน)</t>
  </si>
  <si>
    <t xml:space="preserve"> -ศึกษาดูงานนอกสถานที่ปีละ 1 ครั้ง</t>
  </si>
  <si>
    <t>กิจกรรม</t>
  </si>
  <si>
    <t>ปฏิบัติงานในหน้าที่ให้มีประสิทธิภาพ</t>
  </si>
  <si>
    <t>อุดหนุนกองทุนหลักประกัน</t>
  </si>
  <si>
    <t>สุขภาพตำบลบึงเกลือ</t>
  </si>
  <si>
    <t>หมู่บ้าน</t>
  </si>
  <si>
    <t>รพ.สต.หัวคู</t>
  </si>
  <si>
    <t>รพ.สต.หัวคู/</t>
  </si>
  <si>
    <t>รพ.สต.น้ำจั้นใหญ่</t>
  </si>
  <si>
    <t>สนง.เกษตร</t>
  </si>
  <si>
    <t>บริโภคอาหาร</t>
  </si>
  <si>
    <t>ท้องถิ่น</t>
  </si>
  <si>
    <t>ผู้บริหารสมาชิกอบต.พนักงาน ปีละ1ครั้ง</t>
  </si>
  <si>
    <t>ในการป้องกันกำจัดศัตรูพืช</t>
  </si>
  <si>
    <t>สารอินทรีย์ชีวภาพ</t>
  </si>
  <si>
    <t>เพิ่มศักยภาพชุมชนศูนย์</t>
  </si>
  <si>
    <t>บริการและถ่ายทอดเทคโน-</t>
  </si>
  <si>
    <t>โลยีการเกษตรประจำตำบล</t>
  </si>
  <si>
    <t>การบริการด้านการเกษตร</t>
  </si>
  <si>
    <t xml:space="preserve">เพิ่มศักยภาพ กลุ่มอาชีพ สตรี </t>
  </si>
  <si>
    <t xml:space="preserve"> แม่บ้าน วิสาหกิจชุมชน </t>
  </si>
  <si>
    <t>สนับสนุน/ส่งเสริมพัฒนา</t>
  </si>
  <si>
    <t>หมู่บ้านเศรษฐกิจพอเพียง</t>
  </si>
  <si>
    <t>จัดซื้อน้ำมันเชื้อเพลิงและ</t>
  </si>
  <si>
    <t>น้ำมันหล่อลื่น</t>
  </si>
  <si>
    <t xml:space="preserve"> -เพื่อเป็นการชดเชยให้ประชาชนที่ไม่</t>
  </si>
  <si>
    <t>สามารถทำนาปีได้ ทำนาปรังทดแทน</t>
  </si>
  <si>
    <t xml:space="preserve">ขุดลอกหนองน้ำธรรมชาติ </t>
  </si>
  <si>
    <t>หนองคัดเค้า,กุดมดแดงใหญ่ ,</t>
  </si>
  <si>
    <t>อบจ./</t>
  </si>
  <si>
    <t>กรมชลประทาน</t>
  </si>
  <si>
    <t>ก่อสร้างคลองส่งน้ำเพื่อการ</t>
  </si>
  <si>
    <t>ก่อสร้างคลองดินส่งน้ำเพื่อ</t>
  </si>
  <si>
    <t>การเกษตร  หมู่ที่ 3</t>
  </si>
  <si>
    <t xml:space="preserve">ประมาณ 500 ไร่ / 150 </t>
  </si>
  <si>
    <t>ชำรุดเสียหาย</t>
  </si>
  <si>
    <t>สถานีสูบน้ำ</t>
  </si>
  <si>
    <t xml:space="preserve"> -เพื่อความสะดวกในการส่งน้ำให้กับเกษตรกร</t>
  </si>
  <si>
    <t>กำจัดวัชพืช หนองน้ำสาธารณะ</t>
  </si>
  <si>
    <t xml:space="preserve"> -เพื่อกำจัดวัชพืชในอ่างเก็บน้ำบึงเกลือให้มี</t>
  </si>
  <si>
    <t>น้ำไว้สำหรับอุปโภค บริโภค และทำการ</t>
  </si>
  <si>
    <t>เกษตรเพียงพอ</t>
  </si>
  <si>
    <t>กองช่าง/</t>
  </si>
  <si>
    <t>กรมชลฯ</t>
  </si>
  <si>
    <t xml:space="preserve"> -เพื่อแก้ปัญหาการขาดแคลนน้ำเพื่อการทำ</t>
  </si>
  <si>
    <t>การเกษตร</t>
  </si>
  <si>
    <t>สาธารณประโยชน์</t>
  </si>
  <si>
    <t xml:space="preserve"> -เพื่อเสริมสร้างทักษะการเรียนรู้เกี่ยวกับ</t>
  </si>
  <si>
    <t>กฎหมายที่ดิน</t>
  </si>
  <si>
    <t xml:space="preserve"> -เพื่อตรวจสอบเขตที่ดินสาธารณประโยชน์</t>
  </si>
  <si>
    <t xml:space="preserve"> -ที่สาธารณประโยชน์</t>
  </si>
  <si>
    <t>ปรับปรุงซ่อมแซมไฟฟ้า</t>
  </si>
  <si>
    <t>สาธารณะ (หมู่ 1- 9 )</t>
  </si>
  <si>
    <t xml:space="preserve"> -เพื่อปรับปรุงซ่อมแซมไฟฟ้าสาธารณะที่</t>
  </si>
  <si>
    <t xml:space="preserve"> -เพื่อคุณภาพชีวิตของประชาชนดีขึ้น</t>
  </si>
  <si>
    <t xml:space="preserve"> -ปรับปรุงซ่อมแซมไฟฟ้าสาธารณะส่วน</t>
  </si>
  <si>
    <t xml:space="preserve"> -เพื่อให้ประชาชนได้มีถนนสำหรับใช้ใน</t>
  </si>
  <si>
    <t xml:space="preserve">ก่อสร้างถนน คสล.  หมู่ที่ 6  </t>
  </si>
  <si>
    <t>ก่อสร้างถนน คสล. หมู่ที่ 7</t>
  </si>
  <si>
    <t xml:space="preserve">ก่อสร้างรางระบายน้ำ คสล. </t>
  </si>
  <si>
    <t>(หมู่ที่ 1-9 )</t>
  </si>
  <si>
    <t>ก่อสร้างถนนดินผิวจราจร</t>
  </si>
  <si>
    <t>การคมนาคม และขนถ่ายผลผลิตทางการ</t>
  </si>
  <si>
    <t>เกษตรได้สะดวกรวดเร็ว</t>
  </si>
  <si>
    <t>ก่อสร้างรางระบายน้ำ คศล.</t>
  </si>
  <si>
    <t xml:space="preserve">ก่อสร้างถนนลาดยาง      </t>
  </si>
  <si>
    <t xml:space="preserve"> -เพื่อเป็นเส้นทางเชื่อมต่อสู่แหล่งท่องที่ยว</t>
  </si>
  <si>
    <t>อบจ/</t>
  </si>
  <si>
    <t>ก่อสร้างรางระบายน้ำ หมู่ที่ 1</t>
  </si>
  <si>
    <t>หมู่ที่ 7</t>
  </si>
  <si>
    <t>โครงการ</t>
  </si>
  <si>
    <t>ท่องเที่ยว และการเสริมรายได้</t>
  </si>
  <si>
    <t>และผังเมือง จ.รอ.</t>
  </si>
  <si>
    <t>ควบคุมโรคไข้เลือดออก</t>
  </si>
  <si>
    <t>/อบจ.</t>
  </si>
  <si>
    <t>ทรัพยากรฯ/</t>
  </si>
  <si>
    <t>ที่ชำรุดเสียหาย  หมู่ที่ 1-9</t>
  </si>
  <si>
    <t xml:space="preserve">และ ผังเมือง </t>
  </si>
  <si>
    <t>ฝึกอบรมอาสาสมัครป้องกัน</t>
  </si>
  <si>
    <t>ภัยฝ่ายพลเรือน (อปพร)</t>
  </si>
  <si>
    <t>ในการเข้าเรียนในศูนย์พัฒนาเด็กเล็กกับผู้ปกครอง</t>
  </si>
  <si>
    <t>และนักเรียนที่เข้าใหม่</t>
  </si>
  <si>
    <t>แก้ไขปัญหาความเดือดร้อน</t>
  </si>
  <si>
    <t>ของราษฏร กรณีเร่งด่วน</t>
  </si>
  <si>
    <t xml:space="preserve"> -เพื่อช่วยเหลือบรรเทาแก้ไขปัญหาความเดือดร้อน</t>
  </si>
  <si>
    <t>ของราษฏร กรณีจำเป็นเร่งด่วนสาธารณภัยต่างๆ</t>
  </si>
  <si>
    <t xml:space="preserve"> -ประชาชน หมู่ 1- 9</t>
  </si>
  <si>
    <t xml:space="preserve"> -ประชาชนได้รับความช่วย</t>
  </si>
  <si>
    <t>เหลือจากสาธารณภัยต่างๆ</t>
  </si>
  <si>
    <t>ซ่อมแซมถนนดิน หมู่ที่ 1 - 9</t>
  </si>
  <si>
    <t>ก่อสร้างถนน คสล. หมู่ที่ 4</t>
  </si>
  <si>
    <t>ก่อสร้างถนน คสล. หมู่ที่ 8</t>
  </si>
  <si>
    <t xml:space="preserve">ก่อสร้างถนน คศล. </t>
  </si>
  <si>
    <t>งบประมาณและที่ผ่านมา</t>
  </si>
  <si>
    <t>ตัวชี้วัด</t>
  </si>
  <si>
    <t>(KPI)</t>
  </si>
  <si>
    <t>/ก.ทรัพย์./</t>
  </si>
  <si>
    <t>สนง.ทางหลวงฯ</t>
  </si>
  <si>
    <t xml:space="preserve">เป้าหมาย  </t>
  </si>
  <si>
    <t>(ผลผลิตของโครงการ)</t>
  </si>
  <si>
    <t>ยุทธศาสตร์ / แนวทางการพัฒนา</t>
  </si>
  <si>
    <t>จำนวนโครงการ</t>
  </si>
  <si>
    <t>งบประมาณ</t>
  </si>
  <si>
    <t>1) ยุทธศาสตร์การพัฒนาด้านโครงสร้างพื้นฐาน</t>
  </si>
  <si>
    <t>รวม</t>
  </si>
  <si>
    <t>2)  ยุทธศาสตร์การพัฒนาด้านแหล่งน้ำ</t>
  </si>
  <si>
    <t>3)  ยุทธศาสตร์การพัฒนาด้านเศรษฐกิจ</t>
  </si>
  <si>
    <t>จำนวน</t>
  </si>
  <si>
    <t>4)  ยุทธศาสตร์การพัฒนาด้านสังคม</t>
  </si>
  <si>
    <t xml:space="preserve">5)  ยุทธศาสตร์การพัฒนาด้านการศึกษา ศาสนา </t>
  </si>
  <si>
    <t xml:space="preserve">     วัฒนธรรม และประเพณี</t>
  </si>
  <si>
    <t xml:space="preserve">6)  ยุทธศาสตร์การพัฒนาด้านสิ่งแวดล้อม การบำบัด    </t>
  </si>
  <si>
    <t xml:space="preserve">      กำจัดขยะมูลฝอย และสิ่งปฏิกูล</t>
  </si>
  <si>
    <t>7)  ยุทธศาสตร์การพัฒนาด้านการเมือง การบริหาร</t>
  </si>
  <si>
    <t>8)  ยุทธศาสตร์การพัฒนาด้านแหล่งท่องเที่ยว</t>
  </si>
  <si>
    <t>รวมทั้งสิ้น</t>
  </si>
  <si>
    <t xml:space="preserve"> องค์การบริหารส่วนตำบลบึงเกลือ อำเภอเสลภูมิ จังหวัดร้อยเอ็ด</t>
  </si>
  <si>
    <t>ก่อสร้างถนนลูกรังรอบบึงเกลือ</t>
  </si>
  <si>
    <t>บริเวณจากบ้านบ่อแก หมู่ 7 -</t>
  </si>
  <si>
    <t xml:space="preserve"> - </t>
  </si>
  <si>
    <t xml:space="preserve"> - ขนาดกว้าง 4 เมตร หนา 0.15 เมตร</t>
  </si>
  <si>
    <t xml:space="preserve"> - เพื่อให้การคมนาคมสะดวกรวดเร็ว</t>
  </si>
  <si>
    <t xml:space="preserve"> -ประชาชนได้รับประโยชน์</t>
  </si>
  <si>
    <t xml:space="preserve"> - ขนาดกว้าง 4 เมตร  หนา 0.15 เมตร</t>
  </si>
  <si>
    <t xml:space="preserve"> - เพื่อป้องกันน้ำท่วมขัง</t>
  </si>
  <si>
    <t>ยาว 1,900  เมตร</t>
  </si>
  <si>
    <t xml:space="preserve"> -ขนาดกว้าง 6 เมตร หนา 0.20 เมตร</t>
  </si>
  <si>
    <t xml:space="preserve"> -ขนาดกว้าง 0.5 เมตร ลึก 0.04 เมตร</t>
  </si>
  <si>
    <t>ยาว 3,000 เมตร</t>
  </si>
  <si>
    <t xml:space="preserve"> -ขนาดกว้าง 8.00 เมตร หนา 0.20 เมตร</t>
  </si>
  <si>
    <t>9 หมู่บ้าน</t>
  </si>
  <si>
    <t xml:space="preserve"> -ขนาดกว้าง 0.40 เมตร ลึก 0.50 เมตร</t>
  </si>
  <si>
    <t xml:space="preserve"> -ขนาดกว้าง 0.5 เมตร ไหล่ทางข้างละ</t>
  </si>
  <si>
    <t xml:space="preserve"> -ขนาดกว้าง 6 เมตร ยาว 1,000 เมตร</t>
  </si>
  <si>
    <t xml:space="preserve"> สูงเฉลี่ย 0.05 เมตร</t>
  </si>
  <si>
    <t xml:space="preserve"> -จำนวน 1 ครั้ง</t>
  </si>
  <si>
    <t>ไม่ถูกบุกรุก/รุกล้ำ</t>
  </si>
  <si>
    <t>1. เพื่อกักเก็บน้ำ</t>
  </si>
  <si>
    <t>2. เกษตรกรมีน้ำใช้เพื่อการเกษตร</t>
  </si>
  <si>
    <t>3.เพื่อเป็นแหล่งเพาะพันธุ์ปลา</t>
  </si>
  <si>
    <t xml:space="preserve"> -จำนวน 1 แห่ง</t>
  </si>
  <si>
    <t>1. เกษตรกรมีน้ำใช้เพื่อการเกษตร</t>
  </si>
  <si>
    <t xml:space="preserve"> - จำนวน 1 แห่ง</t>
  </si>
  <si>
    <t xml:space="preserve"> - จำนวน 2 แห่ง</t>
  </si>
  <si>
    <t>3. เพื่อเพิ่มผลผลิต รายได้ให้แก่เกษตรกร</t>
  </si>
  <si>
    <t>1.เพื่อระบายน้ำออกจากที่นาในฤดูเก็บเกี่ยว</t>
  </si>
  <si>
    <t>2. เพื่อเพิ่มผลผลิต รายได้ให้แก่เกษตรกร</t>
  </si>
  <si>
    <t>1. เพื่อระบายน้ำ</t>
  </si>
  <si>
    <t>2.เพื่อเพิ่มผลผลิต รายได้ให้แก่เกษตรกร</t>
  </si>
  <si>
    <t xml:space="preserve"> 1.เพื่อปรับปรุงระบบประปาหมู่บ้านไม่ให้</t>
  </si>
  <si>
    <t>การปรับปรุง</t>
  </si>
  <si>
    <t xml:space="preserve"> - เพื่อให้ประชาชนได้มีน้ำใช้เพียงพอ</t>
  </si>
  <si>
    <t>1.เพื่อส่งเสริมการประกอบอาชีพ</t>
  </si>
  <si>
    <t>2.เพื่อเพิ่มรายได้</t>
  </si>
  <si>
    <t>1.ประชาชนมีอาชีพ</t>
  </si>
  <si>
    <t>ผู้เข้าร่วม</t>
  </si>
  <si>
    <t>2.ประชาชนมีรายได้</t>
  </si>
  <si>
    <t xml:space="preserve"> - มีกลุ่มอาชีพ  5 กลุ่ม</t>
  </si>
  <si>
    <t>จำนวนผู้เข้า</t>
  </si>
  <si>
    <t>ร่วมโครงการ</t>
  </si>
  <si>
    <t>จำนวนครั้งที่</t>
  </si>
  <si>
    <t xml:space="preserve"> -ประชาชนมีน้ำมันใช้เพียง</t>
  </si>
  <si>
    <t>พอในการเกษตร</t>
  </si>
  <si>
    <t xml:space="preserve"> - จัดกิจกรรม จำนวน 1 ครั้ง</t>
  </si>
  <si>
    <t>ร้อยละของ</t>
  </si>
  <si>
    <t xml:space="preserve"> 1.เพื่อลดต้นทุนการผลิตให้กับเกษตรกร</t>
  </si>
  <si>
    <t xml:space="preserve"> 2.เพื่อเพิ่มความรู้ และทักษะการผลิต การใช้</t>
  </si>
  <si>
    <t xml:space="preserve"> - ฝึกอบรม จำนวน 1 ครั้ง</t>
  </si>
  <si>
    <t>2.เพื่อพัฒนาศักยภาพคณะกรรมการบริหารศูนย์</t>
  </si>
  <si>
    <t>1.เพื่อพัฒนาองค์ความรู้การบริการเกษตรกร</t>
  </si>
  <si>
    <t xml:space="preserve">3.เพื่อเพิ่มศักยภาพ และปรับปรุงเครื่องมือ </t>
  </si>
  <si>
    <t xml:space="preserve"> -มีสมาชิกกลุ่ม จำนวน 120 คน</t>
  </si>
  <si>
    <t>ไข้เลือดออก</t>
  </si>
  <si>
    <t xml:space="preserve"> -เพื่อป้องกันการแพร่ระบาดของโรค</t>
  </si>
  <si>
    <t>1.จัดกิจกรรม</t>
  </si>
  <si>
    <t>3.พ่นหมอกควัน</t>
  </si>
  <si>
    <t>พื้นที่ของ</t>
  </si>
  <si>
    <t>การเกิดโรค</t>
  </si>
  <si>
    <t xml:space="preserve"> - ลดการแพร่ระบาดของโรค</t>
  </si>
  <si>
    <t>2. เพื่อฝึกอบรมอาชีพ เพิ่มทักษะฝีมือ</t>
  </si>
  <si>
    <t xml:space="preserve"> - ผู้ป่วยโรคเอดส์ และ ผู้ติดเชื้อ HIV </t>
  </si>
  <si>
    <t>2. เพื่อให้ประชาชนได้รับความปลอดภัยในการ</t>
  </si>
  <si>
    <t xml:space="preserve"> - จำนวน 1 ครั้ง</t>
  </si>
  <si>
    <t>สงเคราะห์</t>
  </si>
  <si>
    <t>จำนวน 2 ครั้ง</t>
  </si>
  <si>
    <t>1.เทศกาลปีใหม่</t>
  </si>
  <si>
    <t>2.เทศกาลสงกรานต์</t>
  </si>
  <si>
    <t>2. ตั้งจุดบริการประชาชน</t>
  </si>
  <si>
    <t>1.จัดรณรงค์</t>
  </si>
  <si>
    <t xml:space="preserve"> -ฝึกอบรมให้ความรู้ จำนวน 1 ครั้ง</t>
  </si>
  <si>
    <t>รับการปรับปรุง</t>
  </si>
  <si>
    <t>2.ฉีดวัคซีนป้องกัน</t>
  </si>
  <si>
    <t xml:space="preserve"> - เพื่อป้องกันโรคพิษสุนัขบ้า</t>
  </si>
  <si>
    <t>ในเขตพื้นที่</t>
  </si>
  <si>
    <t xml:space="preserve"> -ไม่พบโรคพิษสุนัขบ้า</t>
  </si>
  <si>
    <t>จำนวนผู้เข้าร่วม</t>
  </si>
  <si>
    <t>จำนวนหมู่บ้าน</t>
  </si>
  <si>
    <t>ร่วมกิจกรรม</t>
  </si>
  <si>
    <t>เป็นไปอย่างต่อเนื่อง</t>
  </si>
  <si>
    <t xml:space="preserve"> - เพื่อสนับสนุนการดำเนินงานของกองทุน</t>
  </si>
  <si>
    <t xml:space="preserve"> -อุดหนุนกองทุน จำนวน 1 ครั้ง</t>
  </si>
  <si>
    <t xml:space="preserve"> -การดำเนินงานของกองทุน</t>
  </si>
  <si>
    <t>ต่อเนื่อง</t>
  </si>
  <si>
    <t xml:space="preserve"> -อุดหนุน จำนวน 1 ครั้ง</t>
  </si>
  <si>
    <t xml:space="preserve"> - ประชาชน 9 หมู่บ้าน</t>
  </si>
  <si>
    <t>วัสดุเพียงพอ</t>
  </si>
  <si>
    <t xml:space="preserve"> -เพื่อให้เด็กมีสุขภาพดีแข็งแรง เจริณเติบโต</t>
  </si>
  <si>
    <t>ตามวัย</t>
  </si>
  <si>
    <t xml:space="preserve"> -เพื่อส่งเสริมและพัฒนาสื่อการเรียนให้ได้มาตรฐาน</t>
  </si>
  <si>
    <t xml:space="preserve"> -จัดกิจกรรม 1 ครั้ง</t>
  </si>
  <si>
    <t xml:space="preserve"> - จัดอบรม จำนวน 1 ครั้ง</t>
  </si>
  <si>
    <t>ประพฤติตนเป็นคนดี</t>
  </si>
  <si>
    <t xml:space="preserve"> - จัดฝึกอบรม จำนวน 1 ครั้ง</t>
  </si>
  <si>
    <t>จำนวนอาคาร</t>
  </si>
  <si>
    <t xml:space="preserve"> - การจัดงานเป็นไปด้วยความ</t>
  </si>
  <si>
    <t>เรียบร้อย</t>
  </si>
  <si>
    <t xml:space="preserve"> -จัดกิจกรรม จำนวน 1 ครั้ง</t>
  </si>
  <si>
    <t>จำนวนครู</t>
  </si>
  <si>
    <t>ปรับปรุง</t>
  </si>
  <si>
    <t>2.เพื่อเป็นการแสดงออกซึ่งความกตัญญูกตเวที</t>
  </si>
  <si>
    <t>1.เพื่อเป็นการอนุรักษ์ประเพณีของชาวไทย</t>
  </si>
  <si>
    <t xml:space="preserve"> -จัดงานประเพณี จำนวน 1 ครั้ง</t>
  </si>
  <si>
    <t xml:space="preserve"> -เพื่อส่งเสริมและสนับสนุนการออกกำลังกาย</t>
  </si>
  <si>
    <t xml:space="preserve"> -เกิดความสามัคคีในหมู่คณะ</t>
  </si>
  <si>
    <t xml:space="preserve"> -ส่งตัวนักกีฬาลงแข่งขันกีฬา</t>
  </si>
  <si>
    <t xml:space="preserve"> -ปรับปรุงถนนคันดิน 1 สาย </t>
  </si>
  <si>
    <t xml:space="preserve"> -สามารถลดปริมาณขยะได้</t>
  </si>
  <si>
    <t xml:space="preserve"> -เพื่อจัดหาที่ทิ้งขยะ</t>
  </si>
  <si>
    <t>เพียงพอ</t>
  </si>
  <si>
    <t>1.เพื่อเพิ่มทรัพยากรป่าไม้</t>
  </si>
  <si>
    <t>2.เพื่อลดภาวะโลกร้อน</t>
  </si>
  <si>
    <t xml:space="preserve"> -ป่ามีพื้นที่สีเขียวเพิ่มขึ้น</t>
  </si>
  <si>
    <t>1.เพื่อรักษาความสะอาด</t>
  </si>
  <si>
    <t>2.เพื่อดูแลรักษาสิ่งแวดล้อม</t>
  </si>
  <si>
    <t xml:space="preserve"> -ถนนสะอาด</t>
  </si>
  <si>
    <t xml:space="preserve"> -สิ่งแวดล้อมดูสวยงาม</t>
  </si>
  <si>
    <t>1.เพื่อให้สภาพแวดล้อมของตำบลเป็นที่น่า</t>
  </si>
  <si>
    <t xml:space="preserve"> การอนุรักษ์ธรรมชาติและสิ่งแวดล้อม</t>
  </si>
  <si>
    <t>2.เพื่อสร้างความรู้ ความเข้าใจที่ถูกต้องใน</t>
  </si>
  <si>
    <t>1.จัดฝึกอบรม จำนวน 1 ครั้ง</t>
  </si>
  <si>
    <t>1.เพื่อให้บริการประชาชนเชิงรุก</t>
  </si>
  <si>
    <t>2.เพื่อรับทราบปัญหาของประชาชน</t>
  </si>
  <si>
    <t>3.เพื่อให้บริการประชาชน/ลดขั้นตอนการ</t>
  </si>
  <si>
    <t>แสดงความคิดเห็น</t>
  </si>
  <si>
    <t>1.ประชาชนรู้เรื่องการเลือกตั้งทุกระดับ</t>
  </si>
  <si>
    <t>2.อบรมความรู้เกี่ยวกับ กม. เลือกตั้งและ</t>
  </si>
  <si>
    <t xml:space="preserve"> - จัดอบรมประชาชนทั้ง 9 หมู่บ้าน</t>
  </si>
  <si>
    <t>1.เพื่อให้การบังคับใช้กฎหมายเป็นไป</t>
  </si>
  <si>
    <t xml:space="preserve">2.เพื่อให้การบริหารงานของ อบต. </t>
  </si>
  <si>
    <t xml:space="preserve"> -เลือกตั้ง หมู่ที่ 1 - 9</t>
  </si>
  <si>
    <t>ไปใช้สิทธ์เลือก</t>
  </si>
  <si>
    <t>ตั้ง</t>
  </si>
  <si>
    <t xml:space="preserve"> -ประชาชนไปใช้สิทธิ์เลือกต้งไม่</t>
  </si>
  <si>
    <t>น้อยกว่า ร้อยละ 80 ของ</t>
  </si>
  <si>
    <t>ประชาชน</t>
  </si>
  <si>
    <t>ร้อยละของผู้เข้า</t>
  </si>
  <si>
    <t xml:space="preserve">  -จัดส่งพนักงานและลูกจ้างเข้ารับการ</t>
  </si>
  <si>
    <t xml:space="preserve"> -การจัดเก็บภาษีร้อยละ 100</t>
  </si>
  <si>
    <t>บำรุงรักษาและซ่อมแซม</t>
  </si>
  <si>
    <t>วัสดุ  ครุภัณฑ์ ที่อยู่ในความ</t>
  </si>
  <si>
    <t>รับผิดชอบของ อบต.</t>
  </si>
  <si>
    <t xml:space="preserve"> -เพื่อรองรับการให้บริการแก่ประชาชน</t>
  </si>
  <si>
    <t xml:space="preserve"> -มีวัสดุ ครุภัณฑ์เพียงพอ ต่อการบริการ</t>
  </si>
  <si>
    <t xml:space="preserve"> -การให้บริการประชาชนมี</t>
  </si>
  <si>
    <t>เพียงพอ ต่อการบริการประชาชน</t>
  </si>
  <si>
    <t>ทุกสำนัก/</t>
  </si>
  <si>
    <t>1.เพื่อเป็นการพัฒนาและส่งเสริมแหล่ง</t>
  </si>
  <si>
    <t>2.เพื่อให้แหล่งท่องเที่ยวเป็นที่รู้จักอย่างแพร่</t>
  </si>
  <si>
    <t>ก่อสร้างรางระบาย คสล.</t>
  </si>
  <si>
    <t>จำนวน 9 หมู่บ้าน และ</t>
  </si>
  <si>
    <t xml:space="preserve"> นักท่องท่องเที่ยว</t>
  </si>
  <si>
    <t>สถานที่ได้</t>
  </si>
  <si>
    <t>โครงการส่งเสริมประชาสัมพันธ์</t>
  </si>
  <si>
    <t xml:space="preserve"> ดียิ่งขึ้น</t>
  </si>
  <si>
    <t xml:space="preserve"> - ประชาชนได้รู้จักบึงเกลือ</t>
  </si>
  <si>
    <t xml:space="preserve"> - แหล่งท่องเที่ยวมีการอนุรักษ์</t>
  </si>
  <si>
    <t>ไม่ให้เสื่อมโทรม</t>
  </si>
  <si>
    <t xml:space="preserve">ยาเสพติด“บึงเกลือสัมพันธ์” </t>
  </si>
  <si>
    <t>โครงการ อบต.พบประชาชน</t>
  </si>
  <si>
    <t>โนนคำ (ต.เมืองไพร) **</t>
  </si>
  <si>
    <t xml:space="preserve"> เส้นทาง หมู่ที่ 3-8 **</t>
  </si>
  <si>
    <t>บ้านโนนสวรรค์ หมู่ที่ 3  **</t>
  </si>
  <si>
    <t>ขุดลอกอ่างเก็บน้ำบึงเกลือ **</t>
  </si>
  <si>
    <t xml:space="preserve">  ก่อสร้างระบบสูบน้ำด้วยไฟฟ้า</t>
  </si>
  <si>
    <t>พร้อมขยายระบบส่งน้ำแบบท่อ</t>
  </si>
  <si>
    <t>เพื่อการเกษตร หมู่ที่ 3 **</t>
  </si>
  <si>
    <t>คลองส่งน้ำดาดคอนกรีต  **</t>
  </si>
  <si>
    <t xml:space="preserve">    ครัวเรือน</t>
  </si>
  <si>
    <t>ชลประทานระบบท่อสำหรับส่งน้ำ</t>
  </si>
  <si>
    <t>เพื่อการเกษตร ม. 1  **</t>
  </si>
  <si>
    <t xml:space="preserve"> -การเกิดอุบัติเหตุในพื้นที่ลดลง</t>
  </si>
  <si>
    <t>แหล่งท่องเที่ยวบึงเกลือ **</t>
  </si>
  <si>
    <t xml:space="preserve"> (หาดบึงเกลือทิศเหนือ) **</t>
  </si>
  <si>
    <t xml:space="preserve"> -ได้รับทราบปัญหาที่แท้จริงของ</t>
  </si>
  <si>
    <t xml:space="preserve"> -มีจัดทำแผนพัฒนาตำบลที่เป็น</t>
  </si>
  <si>
    <t>รูปเล่มชัดเจน</t>
  </si>
  <si>
    <t xml:space="preserve"> -มีข้อบังคับตำบล,</t>
  </si>
  <si>
    <t>เล่มชัดเจน</t>
  </si>
  <si>
    <t>ข้อบัญญัติตำบล ที่เป็นรูป</t>
  </si>
  <si>
    <t xml:space="preserve"> -การปฏิบัติงานมีความคล่อง</t>
  </si>
  <si>
    <t>ตัวและงานมีประสิทธิภาพ</t>
  </si>
  <si>
    <t>มากขึ้น</t>
  </si>
  <si>
    <t xml:space="preserve"> -ประชาชนมีถนนคสล.ในการ</t>
  </si>
  <si>
    <t xml:space="preserve"> -ประชาชนมีถนนดินผิวจราจร</t>
  </si>
  <si>
    <t xml:space="preserve"> ลูกรังในการใช้สัญจรได้สะดวก</t>
  </si>
  <si>
    <t xml:space="preserve"> -ประชาชนมีถนนลาดยาง</t>
  </si>
  <si>
    <t xml:space="preserve"> ในการใช้สัญจรได้สะดวก</t>
  </si>
  <si>
    <t xml:space="preserve"> -ประชาชนมีถนนดินในการ</t>
  </si>
  <si>
    <t>ใช้สัญจรได้สะดวก</t>
  </si>
  <si>
    <t xml:space="preserve"> -ประชาชนมีถนนลูกรังใน</t>
  </si>
  <si>
    <t>การใช้สัญจรได้สะดวก</t>
  </si>
  <si>
    <t>สะดวก</t>
  </si>
  <si>
    <t xml:space="preserve"> -มีท่อ/รางช่วยระบายน้าได้</t>
  </si>
  <si>
    <t>บริโภคอย่างทั่วถึง</t>
  </si>
  <si>
    <t xml:space="preserve"> -มีคลองส่งน้าได้สะดวก</t>
  </si>
  <si>
    <t xml:space="preserve"> -เพื่อสะดวกในการระบายน้ำ</t>
  </si>
  <si>
    <t xml:space="preserve"> -ประชาชนมีน้ำใช้เพื่อ</t>
  </si>
  <si>
    <t xml:space="preserve"> -มีคลองส่งน้ำได้สะดวก</t>
  </si>
  <si>
    <t>ความยาวถนน</t>
  </si>
  <si>
    <t>ลูกรัง</t>
  </si>
  <si>
    <t>ความยาวของ</t>
  </si>
  <si>
    <t>รางระบายน้ำ</t>
  </si>
  <si>
    <t>เป็นที่รู้จักมีตลาดรองรับ</t>
  </si>
  <si>
    <t xml:space="preserve"> -ผลิตผลทางการเกษตรของตาบล</t>
  </si>
  <si>
    <t>อย่างยั่งยืน</t>
  </si>
  <si>
    <t xml:space="preserve"> -กลุ่มเกษตรกรได้รับการพัฒนา</t>
  </si>
  <si>
    <t xml:space="preserve"> - ฝึกอบรม/ศึกษาดูงาน</t>
  </si>
  <si>
    <t>จำนวน 120 คน</t>
  </si>
  <si>
    <t>ระดับที่ดีขึ้น</t>
  </si>
  <si>
    <t>ลดลง</t>
  </si>
  <si>
    <t xml:space="preserve"> -ระบบสาธารณสุขในตำบลมี</t>
  </si>
  <si>
    <t xml:space="preserve"> -ประชาชนได้รับความ</t>
  </si>
  <si>
    <t>ปลอดภัยในการบริโภค</t>
  </si>
  <si>
    <t xml:space="preserve"> - ประชาชนเข้าร่วมอบรม </t>
  </si>
  <si>
    <t>แหล่งน้ำที่ได้</t>
  </si>
  <si>
    <t>รับการขุดลอก</t>
  </si>
  <si>
    <t xml:space="preserve"> -ประชาชนมีน้ำประปาอุปโภค</t>
  </si>
  <si>
    <t>คลองส่งน้ำ</t>
  </si>
  <si>
    <t>คุณภาพน้ำ</t>
  </si>
  <si>
    <t>จำนวนประปา</t>
  </si>
  <si>
    <t>ที่ก่อสร้าง</t>
  </si>
  <si>
    <t>จำนวนครั้ง</t>
  </si>
  <si>
    <t>ซ่อมแซม</t>
  </si>
  <si>
    <t xml:space="preserve"> -มีแหล่งกักเก็บน้ำไว้ใช้ เพื่อ</t>
  </si>
  <si>
    <t>รับการทำความ</t>
  </si>
  <si>
    <t>สะอาด</t>
  </si>
  <si>
    <t>จำนวนหน่วย</t>
  </si>
  <si>
    <t>งานที่ได้รับ</t>
  </si>
  <si>
    <t>สุนัขที่ได้รับวัคซีน</t>
  </si>
  <si>
    <t xml:space="preserve"> -ประชาชนได้รับข้อมูลข่าว</t>
  </si>
  <si>
    <t>สารเพิ่มขึ้นอีกทาง</t>
  </si>
  <si>
    <t>การอุดหนุน</t>
  </si>
  <si>
    <t>จำนวนงานที่</t>
  </si>
  <si>
    <t>จัดกิจกรรม</t>
  </si>
  <si>
    <t>จำนวนพื้นได้</t>
  </si>
  <si>
    <t>ความยาวราง</t>
  </si>
  <si>
    <t>ระบายน้ำ</t>
  </si>
  <si>
    <t xml:space="preserve"> -มีท่อ/รางช่วยระบายน้ำได้</t>
  </si>
  <si>
    <t xml:space="preserve"> -ประชาชนมีไฟฟ้าส่องสว่างมี</t>
  </si>
  <si>
    <t>ความปลอดภัยในชีวิตและ</t>
  </si>
  <si>
    <t>ทรัพย์สิน</t>
  </si>
  <si>
    <t xml:space="preserve"> -จำนวน 2 แห่ง</t>
  </si>
  <si>
    <t>/พช.อำเภอเสลภูมิ</t>
  </si>
  <si>
    <t>/สนง.เกษตร</t>
  </si>
  <si>
    <t>จำนวนกลุ่ม</t>
  </si>
  <si>
    <t>อาชีพ</t>
  </si>
  <si>
    <t>จำนวนลิตร</t>
  </si>
  <si>
    <t>สมาชิก</t>
  </si>
  <si>
    <t>หน่วยงานที่ได้</t>
  </si>
  <si>
    <t>จำนวนผู้เข้าอบรม</t>
  </si>
  <si>
    <t>จำนวนครั้งที่จัด</t>
  </si>
  <si>
    <t>ปภ.</t>
  </si>
  <si>
    <t>ประชาชนได้</t>
  </si>
  <si>
    <t>รับการ</t>
  </si>
  <si>
    <t>รับบริการ</t>
  </si>
  <si>
    <t>จัดอบรม</t>
  </si>
  <si>
    <t>จำนวนแห่งที่</t>
  </si>
  <si>
    <t>ได้รับครุภัณฑ์</t>
  </si>
  <si>
    <t>ท่องเที่ยว</t>
  </si>
  <si>
    <t>ที่จัดกิจกรรม</t>
  </si>
  <si>
    <t>จำนวนถนนคัน</t>
  </si>
  <si>
    <t>ดินที่ได้รับการ</t>
  </si>
  <si>
    <t>จำนวนกิจกรรม</t>
  </si>
  <si>
    <t>ที่ร่วมโครงการ</t>
  </si>
  <si>
    <t>ประชาชนในพื้นที่ต่างๆ ของ</t>
  </si>
  <si>
    <t>ธุรการ สป.</t>
  </si>
  <si>
    <t xml:space="preserve"> -จัดทำแผนพัฒนาสามปี 80 เล่ม</t>
  </si>
  <si>
    <t>ระดับความสำเร็จ</t>
  </si>
  <si>
    <t xml:space="preserve"> -จัดทำข้อบัญญัติองค์การบริหารส่วน</t>
  </si>
  <si>
    <t>ตำบล จำนวน 2 เรื่อง</t>
  </si>
  <si>
    <t>จำนวนเรื่อง</t>
  </si>
  <si>
    <t>ข้อบัญญัติ</t>
  </si>
  <si>
    <t>นิติกร</t>
  </si>
  <si>
    <t>จำนวนประชาชน</t>
  </si>
  <si>
    <t xml:space="preserve">ท้องถิ่น พนักงานส่วนตำบล </t>
  </si>
  <si>
    <t>เข้าฝึกอบรม</t>
  </si>
  <si>
    <t xml:space="preserve"> -บุคลากรนำความรู้ที่ได้นำมา</t>
  </si>
  <si>
    <t>พัฒนาองค์กร</t>
  </si>
  <si>
    <t xml:space="preserve"> - จัดกิจกรรม จำนวน 4 ครั้ง</t>
  </si>
  <si>
    <t>หมู่บ้านที่ได้รับ</t>
  </si>
  <si>
    <t>การสำรวจ</t>
  </si>
  <si>
    <t>จำนวนครั้งออก</t>
  </si>
  <si>
    <t>หน่วยบริการ</t>
  </si>
  <si>
    <t>จำนวน วัสดุ</t>
  </si>
  <si>
    <t>การซ่อมแซม</t>
  </si>
  <si>
    <t>ครุภัณฑ์ที่ได้รับ</t>
  </si>
  <si>
    <t>ครุภัณฑ์</t>
  </si>
  <si>
    <t>สนง.ปลัด/</t>
  </si>
  <si>
    <t>ทองเที่ยว</t>
  </si>
  <si>
    <t>หนองหวาย ,หนองหวาย2,หนองแคน</t>
  </si>
  <si>
    <t xml:space="preserve"> -จำนวน 3 แห่ง</t>
  </si>
  <si>
    <t>หนองฮาง, หนองตาแป,กุดน้ำใส</t>
  </si>
  <si>
    <t>หนองตอกแป้น, หนองบัว,หนองบอน</t>
  </si>
  <si>
    <t>อินเตอร์เน็ตตำบลเพื่อประชาชน</t>
  </si>
  <si>
    <t>( หมู่ที่ 1 -  9 )</t>
  </si>
  <si>
    <t xml:space="preserve"> -เพื่อให้สามารถควบคุมระดับเก็บกักน้ำได้   </t>
  </si>
  <si>
    <t xml:space="preserve"> - ประชาชนเกิดจิตสำนึกใน</t>
  </si>
  <si>
    <t xml:space="preserve">การอนุรักษ์ประเพณี </t>
  </si>
  <si>
    <t xml:space="preserve"> -ประชาชนเกิดจิตสำนึกในการ</t>
  </si>
  <si>
    <t xml:space="preserve"> อนุรักษ์ประเพณี อันดีงาม</t>
  </si>
  <si>
    <t xml:space="preserve"> -ประชาชนมีสุขภาพแข็งแรง</t>
  </si>
  <si>
    <t>และห่างไกลยาเสพติด</t>
  </si>
  <si>
    <t>ก่อสร้าง'ถนนแนวเขตกั้นที่สาธารณะ</t>
  </si>
  <si>
    <t>บ้านน้ำจั้นใหญ-บ้านโนนสว่าง</t>
  </si>
  <si>
    <t xml:space="preserve"> -เพื่อป้องกันการบุกรุกแนวเขต</t>
  </si>
  <si>
    <t xml:space="preserve"> -มีแนวเขตที่สาธารณะ</t>
  </si>
  <si>
    <t>บึงเกลือได้ปรับปรุงทำความสะอาดร้านแพ</t>
  </si>
  <si>
    <t>เพื่อเป็นแรงดึงดูดนักท่องเที่ยว</t>
  </si>
  <si>
    <t xml:space="preserve"> -จัดณรงค์ ปีละ 1 ครั้ง</t>
  </si>
  <si>
    <t>จำนวนแพที่เข้า</t>
  </si>
  <si>
    <t>ร่ามโครงการ</t>
  </si>
  <si>
    <t>หนองแสงใต้,เหนือ,หนองร่องไผ่</t>
  </si>
  <si>
    <t>ประเพณี</t>
  </si>
  <si>
    <t>รับอุดหนุน</t>
  </si>
  <si>
    <t xml:space="preserve"> - จัดอบรมทบทวน จำนวน 1 ครั้ง</t>
  </si>
  <si>
    <t xml:space="preserve"> - จัดอบรม อปพร.ใหม่ จำนวน 1 ครั้ง</t>
  </si>
  <si>
    <t>อุดหนุนบุญคูณลาน สืบสาน</t>
  </si>
  <si>
    <t>จำนวนเตาขยะ</t>
  </si>
  <si>
    <t>ก่อสร้างเตาเผาขยะ /ก่อสร้าง</t>
  </si>
  <si>
    <t>สถานที่บริเวณที่ทิ้งขยะ ***</t>
  </si>
  <si>
    <t>(หมู่ที่ 1-9) **</t>
  </si>
  <si>
    <t>เยาวชน (หมู่ 1-9 )</t>
  </si>
  <si>
    <t>จัดหารถฉุกเฉินภายในตำบล</t>
  </si>
  <si>
    <t>จำนวนรถฉุกเฉิน</t>
  </si>
  <si>
    <t xml:space="preserve"> -ประชาชนได้รับความสะดวก</t>
  </si>
  <si>
    <t>เมื่อเกิด เจ็บ ป่วย หรือเหตุ</t>
  </si>
  <si>
    <t>ต่างๆ</t>
  </si>
  <si>
    <t xml:space="preserve"> -เพื่อบรรเทาความเดือดร้อนแก่ประชาชนใน</t>
  </si>
  <si>
    <t>การช่วยเหลือชีวิตผู้ป่วยให้ทันเหตุการณ์</t>
  </si>
  <si>
    <t>ณ จุดเกิดเหตุ</t>
  </si>
  <si>
    <t xml:space="preserve"> - จำนวนรถฉุกเฉิน </t>
  </si>
  <si>
    <t xml:space="preserve"> ยาวประมาณ 2,000 เมตร</t>
  </si>
  <si>
    <t xml:space="preserve">ซ่อมแซมถนน คสล. </t>
  </si>
  <si>
    <t>หมู่ที่ 5</t>
  </si>
  <si>
    <t>สังคม เด็กเยาวชนและประชาชนทั่วไปเข้าถึง</t>
  </si>
  <si>
    <t>หลักธรรมของพระพุทธศาสนา</t>
  </si>
  <si>
    <t xml:space="preserve"> -นักเรียนและประชาชนทั่วไปมี</t>
  </si>
  <si>
    <t xml:space="preserve">คุณธรรม จริยธรรม  </t>
  </si>
  <si>
    <t xml:space="preserve">    ยาวรวม  200  เมตร</t>
  </si>
  <si>
    <t>ยาวรวม 200 เมตร</t>
  </si>
  <si>
    <t>ปรับปรุงถนนดิน ผิวจราจร</t>
  </si>
  <si>
    <t>ลูกรัง    หมู่ที่ 2</t>
  </si>
  <si>
    <t xml:space="preserve"> -ขนาดกว้าง 4 เมตร สูง 0.50 เมตร</t>
  </si>
  <si>
    <t>ลูกรัง หมู่ที่ 1</t>
  </si>
  <si>
    <t xml:space="preserve"> - ยาวรวมประมาณ  2,000  เมตร </t>
  </si>
  <si>
    <t xml:space="preserve"> - ยาวรวมประมาณ  3,500  เมตร </t>
  </si>
  <si>
    <t>ตรวจสอบ</t>
  </si>
  <si>
    <t>พื้นที่ที่ได้รับการ</t>
  </si>
  <si>
    <t>ส่งเสริมการใช้สารชีวภัณฑ์</t>
  </si>
  <si>
    <t>ในการเรียน การสอน ได้รับการพัฒนาด้านต่างๆ</t>
  </si>
  <si>
    <t>อย่างสมวัย</t>
  </si>
  <si>
    <t xml:space="preserve"> -เพื่อให้เด็กเล็ก,ครูในศูนย์ฯมีวัสดุอุปกรณ์เพียงพอ</t>
  </si>
  <si>
    <t>จัดทำข้อบัญญัติองค์การ</t>
  </si>
  <si>
    <t>งานตรวจรับการจ้างของ อบต.</t>
  </si>
  <si>
    <t>ที่เข้าอบรม</t>
  </si>
  <si>
    <t xml:space="preserve"> - ประชาคมมีความรู้ความเข้าใจ</t>
  </si>
  <si>
    <t>ที่ถูกต้องเกี่ยวกับงานตรวจรับ</t>
  </si>
  <si>
    <t>การจ้างของ อบต.</t>
  </si>
  <si>
    <t>การป้องกันและ</t>
  </si>
  <si>
    <t xml:space="preserve"> เส้นทาง หมู่ที่ 8-2  **</t>
  </si>
  <si>
    <t xml:space="preserve"> -จัดซื้อครุภัณฑ์,สื่อการเรียนการสอน</t>
  </si>
  <si>
    <t xml:space="preserve"> - บุคลากรทางการศึกษามีความรู้</t>
  </si>
  <si>
    <t>และได้มาตรฐานด้านการศึกษา</t>
  </si>
  <si>
    <t>ในการปฏิบัติงาน</t>
  </si>
  <si>
    <t xml:space="preserve"> ลงลูกรังหนา 0.10 เมตร ยาวรวม 1,000 เมตร</t>
  </si>
  <si>
    <t xml:space="preserve"> - จำนวนครูผู้ดูแลเด็กและผู้ดูแลเด็ก </t>
  </si>
  <si>
    <t>มีความรู้ในการปฏิบัติงาน</t>
  </si>
  <si>
    <t xml:space="preserve"> -ครูผู้ดูแลเด็กและผู้ดูแลเด็กเล็ก</t>
  </si>
  <si>
    <t>ในการพัฒนาองค์การบริหารส่วนตำบล</t>
  </si>
  <si>
    <t>เศรษฐกิจพอเพียง</t>
  </si>
  <si>
    <t xml:space="preserve"> - ชุมชน หมู่บ้านสามารถนำ</t>
  </si>
  <si>
    <t>แนวทางการพัฒนาองค์การบริหารส่วนตำบล</t>
  </si>
  <si>
    <t>จำนวนผู้นำชุมชน</t>
  </si>
  <si>
    <t>ที่ได้รับการเรียนรู้</t>
  </si>
  <si>
    <t>จำนวนรางระบาย</t>
  </si>
  <si>
    <t xml:space="preserve"> -เพื่อให้พุทธศาสนิกชนเข้าวัด ปฏิบัติธรรม</t>
  </si>
  <si>
    <t>ให้ทาน รักษาศีล และเด็กร่วมตอบปัญหาธรรม</t>
  </si>
  <si>
    <t xml:space="preserve"> -พุทธศาสนิกชน เข้าร่วมโครงการ</t>
  </si>
  <si>
    <t>จำนวนร้อยละ 80</t>
  </si>
  <si>
    <t xml:space="preserve"> - ผู้เข้าร่วมโครงการทุกคน คิด</t>
  </si>
  <si>
    <t>พูดทำความดี ช่วยเหลือกัน</t>
  </si>
  <si>
    <t xml:space="preserve"> -เพื่ออนุรักษ์ รักษาศิลปะ จารีตประเพณี</t>
  </si>
  <si>
    <t>ภูมิปัญญาและวัฒนธรรมอันดีงามของท้องถิ่น</t>
  </si>
  <si>
    <t>ร้อยละ 80</t>
  </si>
  <si>
    <t xml:space="preserve"> - จัดฝึกอบรม/ศึกษาดูงานให้แก่</t>
  </si>
  <si>
    <t>ผู้นำชุมชน บุคลากรของ อบต.</t>
  </si>
  <si>
    <t xml:space="preserve">ก่อสร้างถนน คสล. หมู่ที่ 3 </t>
  </si>
  <si>
    <t xml:space="preserve"> - เพื่อให้การคมนาคมสะดวกรวดเร็ว เชื่อม</t>
  </si>
  <si>
    <t>ต่อเส้นทางระหว่างตำบล</t>
  </si>
  <si>
    <t xml:space="preserve"> ใช้สัญจรได้สะดวก เชื่อม</t>
  </si>
  <si>
    <t>ระหว่างตำบล</t>
  </si>
  <si>
    <t>ข.ทางหลวงฯ</t>
  </si>
  <si>
    <t>ก่อสร้างถนน คสล.สายทางหัวคู</t>
  </si>
  <si>
    <t xml:space="preserve"> - ขนาดกว้าง 5 เมตร  หนา 0.15 เมตร</t>
  </si>
  <si>
    <t>อบจ.ร้อยเอ็ด</t>
  </si>
  <si>
    <t>ก่อสร้างถนนลูกรังเส้นทางบ้าน</t>
  </si>
  <si>
    <t>บ่อแก หมู่ที่ 7 เชื่อมบ้านนาง</t>
  </si>
  <si>
    <t>เหล่ง (ต.เมืองไพร)  **</t>
  </si>
  <si>
    <t>ถนน</t>
  </si>
  <si>
    <t xml:space="preserve"> -มีถนนใช้ในการสัญจรไปมา</t>
  </si>
  <si>
    <t>ระหว่างตำบลได้สะดวก</t>
  </si>
  <si>
    <t>เชื่อมบ้านนาทม (ต.ภูเงิน) **</t>
  </si>
  <si>
    <t>1.จัดกิจกรรมอบรม</t>
  </si>
  <si>
    <t xml:space="preserve"> 1. เพื่อให้ความรู้เกี่ยวกับการป้องกันโรคเอดส์</t>
  </si>
  <si>
    <t>โครงการอบรมให้ความรู้</t>
  </si>
  <si>
    <t>รับการอบรม</t>
  </si>
  <si>
    <t>การปฏิบัติตัวในการดำรงชีพ</t>
  </si>
  <si>
    <t xml:space="preserve"> - ผู้ป่วยเอดส์มีความรู้เกี่ยวกับ</t>
  </si>
  <si>
    <t xml:space="preserve"> 1.ฝึกอบรมกลุ่มสตรี จำนวน 100 คน</t>
  </si>
  <si>
    <t>เพิ่มมากขึ้น</t>
  </si>
  <si>
    <t xml:space="preserve"> -ขนาดกว้าง 5 เมตร หนา 0.15 เมตร</t>
  </si>
  <si>
    <t>การศึกษา และความภาคภูมิใจ</t>
  </si>
  <si>
    <t xml:space="preserve"> - เด็กเล็กเห็นความสำคัญ ของ</t>
  </si>
  <si>
    <t>ยาวประมาณ 1,200 เมตร</t>
  </si>
  <si>
    <t xml:space="preserve"> - ขนาดกว้าง 6 ม. ยาว 2,800 ม.</t>
  </si>
  <si>
    <t>กุดมดแดงน้อย ,หนองจอกใต้,เหนือ</t>
  </si>
  <si>
    <t>จากเขตบ้านบ่อแก ม.7-หนองแวง</t>
  </si>
  <si>
    <t>สาธารณประโยชน์ เขต ทต.เมืองไพร</t>
  </si>
  <si>
    <t xml:space="preserve"> - เพื่อให้การคมนาคมสะดวกรวดเร็ว </t>
  </si>
  <si>
    <t>เชื่อมต่อเส้นทางระหว่างตำบล</t>
  </si>
  <si>
    <t>พร้อมบ่อบำบัดน้ำเสีย 2 บ่อ</t>
  </si>
  <si>
    <t>บริเวณโครงการปรับปรุงภูมิทัศน์</t>
  </si>
  <si>
    <t>สายหาดบึงเกลือถึงบึงเกลือใต้ **</t>
  </si>
  <si>
    <t xml:space="preserve"> -ขนาดกว้าง 0.04 ม. สูง 0.50 ม. </t>
  </si>
  <si>
    <t xml:space="preserve">ยาว 1,000 ม. </t>
  </si>
  <si>
    <t>ระบบบำบัดน้ำเสียลงสู่สาธารณะ</t>
  </si>
  <si>
    <t xml:space="preserve"> -ขนาดกว้าง 5.00 ม.  หนา 0.15 ม.</t>
  </si>
  <si>
    <t>ยาว 1,000 ม. จากบ้านหัวคู ม.4-</t>
  </si>
  <si>
    <t>บ้านโนนคำเขต ทต.เมืองไพร</t>
  </si>
  <si>
    <t xml:space="preserve"> - ขนาดกว้าง 5 ม.หนา 0.15 ม. </t>
  </si>
  <si>
    <t xml:space="preserve">ยาว  300 ม. จากบ้านโนนสวรรค์ ม. 3 </t>
  </si>
  <si>
    <t>ถึงเขตบ้านนาทม ต.ภูเงิน</t>
  </si>
  <si>
    <t>(พื้นที่ขุดลอกตามหนังสือ นสล.)</t>
  </si>
  <si>
    <t>อบต./</t>
  </si>
  <si>
    <t>กรมทรัพย์ฯ/</t>
  </si>
  <si>
    <t>กรมป้องกันและ</t>
  </si>
  <si>
    <t>บรรเทาสาธาณภัย</t>
  </si>
  <si>
    <t>หนองสามแยก,หนองหอยวังนอน,</t>
  </si>
  <si>
    <t>หนองคัดเค้า,กุดมดแดงใหญ่ ,หนองแสง</t>
  </si>
  <si>
    <t xml:space="preserve">  3 งาน 53 ตารางวา</t>
  </si>
  <si>
    <t>หนองฮังเกลือ, หนองตาแป,กุดน้ำใส</t>
  </si>
  <si>
    <t>1.หนองฮาง ม.2 ขนาด กว้าง 16 ไร่</t>
  </si>
  <si>
    <t>2.หนองหอยวังนอน ม.3,7 ขนาด</t>
  </si>
  <si>
    <t xml:space="preserve">  17 ไร่ 17 ตารางวา</t>
  </si>
  <si>
    <t xml:space="preserve">3.หนองดอนฮังเกลือ ม.6 ขนาด  </t>
  </si>
  <si>
    <t>38 ไร่  2 งาน 43 ตารางวา</t>
  </si>
  <si>
    <t>กอง</t>
  </si>
  <si>
    <t>จากบ้านนางเลาถึงดอนชเฌอ</t>
  </si>
  <si>
    <t xml:space="preserve"> -จำนวน 12 ครั้ง</t>
  </si>
  <si>
    <t>/ ปภ.</t>
  </si>
  <si>
    <t>สำนักปลัด/</t>
  </si>
  <si>
    <t>ประชาชนได้รับความสะดวก</t>
  </si>
  <si>
    <t>รวดเร็วในการสัญจรไปมา</t>
  </si>
  <si>
    <t>คมนาคมได้อย่างสะดวก</t>
  </si>
  <si>
    <t xml:space="preserve"> -เพื่อให้ประชาชนได้มีถนนสาหรับใช้การ</t>
  </si>
  <si>
    <t>2.เพื่อให้ประชาชนมีน้ำใช้เพียงพอมีคุณภาพ</t>
  </si>
  <si>
    <t>ประชาชนมีน้ำไว้ใช้อย่าง</t>
  </si>
  <si>
    <t>/ก.ส่งเสริมฯ</t>
  </si>
  <si>
    <t>ณรงค์และประชาสัมพันธ์ลด</t>
  </si>
  <si>
    <t>อุบัติเหตุช่วงเทศกาลต่างๆ</t>
  </si>
  <si>
    <t>กองการศึกษาฯ</t>
  </si>
  <si>
    <t>กองสวัสดิการสังคม</t>
  </si>
  <si>
    <t xml:space="preserve"> 1.เพื่อให้เกิดความสะอาด ความมีระเบียบวินัย </t>
  </si>
  <si>
    <t xml:space="preserve"> -เด็กและผู้ปกครองเกิดมี</t>
  </si>
  <si>
    <t>และความปลอดภัยเพื่อให้ปราศจากโรคภัยไข้เจ็บ</t>
  </si>
  <si>
    <t>สุขลักษณะที่ดี</t>
  </si>
  <si>
    <t>ปรับปรุงภายในศูนย์พัฒนาเด็ก</t>
  </si>
  <si>
    <t>เล็ก ทั้ง 2 แห่ง</t>
  </si>
  <si>
    <t xml:space="preserve"> - จำนวน 2 หลัง</t>
  </si>
  <si>
    <t>ที่ใช้ในการปฏิบัติงาน</t>
  </si>
  <si>
    <t xml:space="preserve"> -น้ำมันเชื้อเพลิงประเภทต่างๆ</t>
  </si>
  <si>
    <t xml:space="preserve">                  รายละเอียดโครงการพัฒนา</t>
  </si>
  <si>
    <t>บ้าน หมู่ที่ 7</t>
  </si>
  <si>
    <t>ก่อสร้างถนน คสล. หมู่ที่ 1</t>
  </si>
  <si>
    <t xml:space="preserve"> - ขนาดกว้าง 5 เมตร  หนา 0.15 เมตร </t>
  </si>
  <si>
    <t xml:space="preserve"> - ยาวประมาณ 1,200  เมตร</t>
  </si>
  <si>
    <t>หนองสามแยก,หนองวังเดือ,หนองแสง</t>
  </si>
  <si>
    <t>แก่ตนเอง</t>
  </si>
  <si>
    <t>,และวัสดุอื่นๆของ</t>
  </si>
  <si>
    <t xml:space="preserve"> -ได้นายก อบต,สมาชิก อบต.</t>
  </si>
  <si>
    <t>ที่มาจากการเลือกตั้ง</t>
  </si>
  <si>
    <t xml:space="preserve">จำนวน </t>
  </si>
  <si>
    <t>วัสดุ</t>
  </si>
  <si>
    <t xml:space="preserve"> -มีเครื่องมือเครื่องใช้ในการ</t>
  </si>
  <si>
    <t xml:space="preserve"> และเหมาะสม</t>
  </si>
  <si>
    <t xml:space="preserve"> - ยาวประมาณ 2,000 เมตร</t>
  </si>
  <si>
    <t>ก่อสร้างถนน คสล. หมู่ที่ 5 **</t>
  </si>
  <si>
    <t xml:space="preserve"> -ขนาดกว้าง  4 เมตร หนา 0.15 เมตร</t>
  </si>
  <si>
    <t>ยาวรวมประมาณ 1,000 เมตร</t>
  </si>
  <si>
    <t>น้ำที่ได้รับการ</t>
  </si>
  <si>
    <t>กองช่าง/อบจ./</t>
  </si>
  <si>
    <t xml:space="preserve"> -ขนาดกว้าง 4 ม.  สูง 0.30 ม.</t>
  </si>
  <si>
    <t xml:space="preserve"> -ขนาดกว้าง 6 เมตร สูง 0.50 เมตร</t>
  </si>
  <si>
    <t xml:space="preserve"> -ขนาด กว้าง 6 ม. สูง 0.50 เมตร</t>
  </si>
  <si>
    <t xml:space="preserve"> -ประชาชนมีน้ำไว้ใช้อย่าง</t>
  </si>
  <si>
    <t>นวผ.</t>
  </si>
  <si>
    <t>ปฏิบัติงานอย่างเพียงพอทันสมัย</t>
  </si>
  <si>
    <t xml:space="preserve"> -เพื่อให้ประชาชนได้มีถนนสำหรับใช้การ</t>
  </si>
  <si>
    <t>จัดซื้อครุภัณฑ์ของ อบต.</t>
  </si>
  <si>
    <t xml:space="preserve"> -มีวัสดุสำนักงาน,วัสดุงานบ้านงานครัว</t>
  </si>
  <si>
    <t>จัดซื้อวัสดุต่างๆ ของ อบต.</t>
  </si>
  <si>
    <t>วัสดุไฟฟ้า,วัสดุก่อสร้าง,วัสดุยานพาหนะและขนส่ง</t>
  </si>
  <si>
    <t xml:space="preserve"> -เพื่อให้หน่วยงานมีเครื่องมือเครื่องใช้ที่</t>
  </si>
  <si>
    <t>เพียงพอและเหมาะ สมในการปฏิบัติงาน</t>
  </si>
  <si>
    <t>เล็ก จำนวน 5 คน</t>
  </si>
  <si>
    <t xml:space="preserve">ปรับปรุงถนนดิน ม.4 </t>
  </si>
  <si>
    <t>ยาว 1,350 เมตร</t>
  </si>
  <si>
    <t xml:space="preserve"> -กว้าง 5.00 เมตร สูงเฉลี่ย 0.50 เมตร </t>
  </si>
  <si>
    <t>ที่ได้อุดหนุน</t>
  </si>
  <si>
    <t xml:space="preserve"> -เพื่อเพิ่มประสิทธิภาพในการจัดเก็บรายได้</t>
  </si>
  <si>
    <t>หมู่บ้าน ภายในเขต อบต.บึงเกลือ</t>
  </si>
  <si>
    <t xml:space="preserve">ปรับปรุงซ่อมแซมระบบประปา </t>
  </si>
  <si>
    <t xml:space="preserve"> เชื่อมต่อเส้นทางระหว่างตำบล</t>
  </si>
  <si>
    <t xml:space="preserve"> - เพื่อป้องกันน้ำท่วมขัง และระบายน้ำ</t>
  </si>
  <si>
    <t>ในชุมชน</t>
  </si>
  <si>
    <t xml:space="preserve">ปฏิบัติงานอย่างเพียงพอ </t>
  </si>
  <si>
    <t>ทันสมัย และเหมาะสม</t>
  </si>
  <si>
    <t>หน่วยงาน</t>
  </si>
  <si>
    <t>รับผิดชอบหลัก</t>
  </si>
  <si>
    <t xml:space="preserve">    1. ยุทธศาสตร์ การพัฒนาด้านโครงสร้างพื้นฐาน</t>
  </si>
  <si>
    <t xml:space="preserve">   2. ยุทธศาสตร์ การพัฒนาด้านแหล่งน้ำ</t>
  </si>
  <si>
    <t>ยุทธศษสตร์</t>
  </si>
  <si>
    <t>ด้าน</t>
  </si>
  <si>
    <t>แผนงาน</t>
  </si>
  <si>
    <t>หน่วยงานรับผิดชอบหลัก</t>
  </si>
  <si>
    <t>หน่วยงานสนับสนุน</t>
  </si>
  <si>
    <t>ยุทธศาสตร์ด้านการพัฒนาด้านโครงสร้างพื้นฐาน</t>
  </si>
  <si>
    <t>ด้านบริการชุมชนและสังคม</t>
  </si>
  <si>
    <t>แผนงานเคหะและชุมชน</t>
  </si>
  <si>
    <t>ด้านการเศรษฐกิจ</t>
  </si>
  <si>
    <t>แผนงานการเกษตร</t>
  </si>
  <si>
    <t>2. บัญชีโครงการพัฒนาท้องถิ่น</t>
  </si>
  <si>
    <t>ยุทธศาสตร์ด้านการพัฒนาด้านแหล่งน้ำ</t>
  </si>
  <si>
    <t>แผนงานพาณิชย์</t>
  </si>
  <si>
    <t xml:space="preserve">  3.  ยุทธศาสตร์การพัฒนาด้านเศรษฐกิจ</t>
  </si>
  <si>
    <t xml:space="preserve">    3.1    แผนงานสร้างความเข้มแข็งของชุมชน</t>
  </si>
  <si>
    <t xml:space="preserve"> ยุทธศาสตร์การพัฒนาด้านเศรษฐกิจ</t>
  </si>
  <si>
    <t>แผนงานสร้างความเข้มแข็งของชุมชน</t>
  </si>
  <si>
    <t xml:space="preserve">   4 ยุทธศาสตร์ด้านการพัฒนาด้านสังคม</t>
  </si>
  <si>
    <t>4.1 แผนงานสร้างความเข้มแข็งของชุมชน</t>
  </si>
  <si>
    <t>เบี้ยยังชีพผู้ป่วยเอดส์</t>
  </si>
  <si>
    <t>เป็นอยู่ที่ดีขึ้น</t>
  </si>
  <si>
    <t>ประชาชนมีความ</t>
  </si>
  <si>
    <t>ผู้ป่วยเอดส์มีความเป็น</t>
  </si>
  <si>
    <t>อยู่ที่ดีขึ้น</t>
  </si>
  <si>
    <t>เบี้ยยังชีพผู้สูงอายุ</t>
  </si>
  <si>
    <t>เบี้ยยังชีพผู้พิการ</t>
  </si>
  <si>
    <t>ผู้สูงอายุมีมีความเป็น</t>
  </si>
  <si>
    <t>ผู้พิการมีความเป็น</t>
  </si>
  <si>
    <t xml:space="preserve"> - เพื่อให้ประชาชนในตำบลมีความ</t>
  </si>
  <si>
    <t xml:space="preserve">   5. ยุทธศาสตร์การพัฒนาด้านการศึกษา ศาสนา วัฒนธรรมและประเพณี</t>
  </si>
  <si>
    <t xml:space="preserve">       5.1  แผนงานบริหารงานทั่วไป</t>
  </si>
  <si>
    <t>สนองนโยบายของรัฐบาล</t>
  </si>
  <si>
    <t xml:space="preserve"> - เด็กมีการพัฒนาด้านร่างกาย</t>
  </si>
  <si>
    <t>อารมณ์ สังคม สติปัญญา</t>
  </si>
  <si>
    <t>เด็กร้อยละ 90</t>
  </si>
  <si>
    <t>มีอารมณ์ สังคม</t>
  </si>
  <si>
    <t>และสติปัญญาดี</t>
  </si>
  <si>
    <t>เด็กนักเรียน</t>
  </si>
  <si>
    <t>ร้อยละ 100</t>
  </si>
  <si>
    <t>ได้รับอาหาร</t>
  </si>
  <si>
    <t xml:space="preserve"> -เด็กนักเรียนได้รับการพัฒนา</t>
  </si>
  <si>
    <t>คถุณภาพชีวิตอย่างทั่วถึงและ</t>
  </si>
  <si>
    <t xml:space="preserve"> ศูนย์พัฒนาเด็กเล็ก 2 แห่ง</t>
  </si>
  <si>
    <t>เสริมนม</t>
  </si>
  <si>
    <t>โรงเรียน 5 แห่ง</t>
  </si>
  <si>
    <t>แก่โรงเรียนในเขต อบต.บึงเกลือ</t>
  </si>
  <si>
    <t>แก่ศูนย์พัฒนาเด็กเล็กทั้ง 2 แห่ง</t>
  </si>
  <si>
    <t>บัญชีครุภัณฑ์</t>
  </si>
  <si>
    <t>องค์การบริหารส่วนตำบลบึงเกลือ</t>
  </si>
  <si>
    <t xml:space="preserve"> -เพื่ออนุรักษ์ รักษา สืบทอดประเพณี </t>
  </si>
  <si>
    <t>ให้คงอยู่สืบไป</t>
  </si>
  <si>
    <t>กาชาดจังหวัด ส่งเสริมให้กิจกรรมสาธารณ</t>
  </si>
  <si>
    <t>กุศลดำเนินไปด้วยความต่อเนื่องมี</t>
  </si>
  <si>
    <t xml:space="preserve">ประสิทธิภาพและให้ร่วมบริจาค โลหิต อวัยวะ </t>
  </si>
  <si>
    <t>และดวงตาได้รับบริการที่ดี</t>
  </si>
  <si>
    <t xml:space="preserve">   6.  ยุทธศาสตร์การพัฒนาด้านสิ่งแวดล้อม การบำบัด การกำจัดขยะมูลฝอย และสิ่งปฏิกูล</t>
  </si>
  <si>
    <t xml:space="preserve">       6.1 แผนงานเคหะและชุมชน</t>
  </si>
  <si>
    <t xml:space="preserve">   7 ยุทธศาสตร์การพัฒนาด้านการเมือง  การบริหารจัดการ</t>
  </si>
  <si>
    <t>วัสดุคอมพิวเตอร์,วัสดุโฆษณาและเผยแพร่,</t>
  </si>
  <si>
    <t xml:space="preserve"> วัสดุการเกษตรที่เพียงพอต่อการปฏิบัติงานให้</t>
  </si>
  <si>
    <t>บริการประชาชน</t>
  </si>
  <si>
    <t xml:space="preserve">    8. ยุทธศาสตร์การพัฒนาด้านการท่องเที่ยว</t>
  </si>
  <si>
    <t xml:space="preserve">       8.1 แผนงานการศาสนา วัฒนธรรม และนันทนาการ</t>
  </si>
  <si>
    <t xml:space="preserve">    3.2    แผนงานการแกษตร</t>
  </si>
  <si>
    <t>4.2 แผนงานการรักษาความสงบภายใน</t>
  </si>
  <si>
    <t>4.3 แผนงานสังคมสงเคราะห์</t>
  </si>
  <si>
    <t>4.4 แผนงานสาธารณสุข</t>
  </si>
  <si>
    <t xml:space="preserve">       5.2  แผนงานการศึกษา</t>
  </si>
  <si>
    <t xml:space="preserve">       5.3  แผนงานการศาสนา วัฒนธรรมและนันทนาการ</t>
  </si>
  <si>
    <t xml:space="preserve">     2.1 แผนงานการเกษตร</t>
  </si>
  <si>
    <t xml:space="preserve">     3.1  แผนงานสร้างความเข้มแข็งของชุมชน</t>
  </si>
  <si>
    <t xml:space="preserve">     4.1  แผนงานสร้างความเข้มแข็งของชุมชน</t>
  </si>
  <si>
    <t xml:space="preserve">     4.2  แผนงานการรักษาความสงบภายใน</t>
  </si>
  <si>
    <t xml:space="preserve">     4.3  แผนงานสังคมสงเคราะห์</t>
  </si>
  <si>
    <t xml:space="preserve">     4.4 แผนงานสาธารณสุข</t>
  </si>
  <si>
    <t xml:space="preserve">     5.1  แผนงานบริหารงานทั่วไป</t>
  </si>
  <si>
    <t xml:space="preserve">     5.3 แผนงานการศาสนา วัฒนธรรมและนันทนาการ</t>
  </si>
  <si>
    <t xml:space="preserve">     5.2 แผนงานการศึกษา</t>
  </si>
  <si>
    <t xml:space="preserve">     6.1  แผนงานเคหะและชุมชน</t>
  </si>
  <si>
    <t xml:space="preserve">   8.1  แผนงานศาสนา วัฒนธรรมและนันทนาการ</t>
  </si>
  <si>
    <t>ยุทธศาสตร์ด้านการพัฒนาด้านสังคม</t>
  </si>
  <si>
    <t>แผนงานสังคมสงเคราะห์</t>
  </si>
  <si>
    <t>แผนงานสาธารณสุข</t>
  </si>
  <si>
    <t>ด้านบริหารงานทั่วไป</t>
  </si>
  <si>
    <t>แผนงานรักษาความสงบภายใน</t>
  </si>
  <si>
    <t>กองช่าง/กองคลัง</t>
  </si>
  <si>
    <t xml:space="preserve">ยุทธศาสตร์การพัฒนาด้านการศึกษา ศาสนา </t>
  </si>
  <si>
    <t>วัฒนธรรมและประเพณี</t>
  </si>
  <si>
    <t>แผนงานบริหารงานทั่วไป</t>
  </si>
  <si>
    <t>แผนงานการศึกษา</t>
  </si>
  <si>
    <t>แผนงานศาสนา วัฒนธรรมและ</t>
  </si>
  <si>
    <t>นันทนาการ</t>
  </si>
  <si>
    <t xml:space="preserve">ยุทธศาสตร์การพัฒนาด้านสิ่งแวดล้อม การบำบัด </t>
  </si>
  <si>
    <t>การกำจัดขยะมูลฝอย และสิ่งปฏิกูล</t>
  </si>
  <si>
    <t xml:space="preserve">ยุทธศาสตร์การพัฒนาด้านการเมือง </t>
  </si>
  <si>
    <t xml:space="preserve"> การบริหารจัดการ</t>
  </si>
  <si>
    <t>ยุทธศาสตร์การพัฒนาด้านการท่องเที่ยว</t>
  </si>
  <si>
    <t xml:space="preserve">ก. ยุทธศาสตร์จังหวัดที่ 2  ส่งเสริมและพัฒนาการท่องเที่ยว  การบริการ การค้า การผลิต และการลงทุน   </t>
  </si>
  <si>
    <t xml:space="preserve">ก. ยุทธศาสตร์จังหวัดที่ 3 ยกระดับคุณภาพชีวิต และสร้างความเข้มแข็งของครอบครัว ชุมชนและสังคม </t>
  </si>
  <si>
    <t>ข. ยุทธาศาสตร์การพัฒนาของ อปท.ในเขตจังหวัดที่ 2  ยุทธศาสตร์สร้างความเข้มแข็งของครอบครัว ชุมชน และสังคม</t>
  </si>
  <si>
    <t>ข. ยุทธาศาสตร์การพัฒนาของ อปท.ในเขตจังหวัดที่ 1 ยุทธศาสตร์การพัฒนาด้านการเชื่อมโยงเครือข่ายโครงสร้างพื้นฐาน</t>
  </si>
  <si>
    <t>ข. ยุทธาศาสตร์การพัฒนาของ อปท.ในเขตจังหวัดที่ 4  ยุทธศาสตร์การพัฒนาด้านการเชื่อมโยงเครือข่ายโครงสร้างพื้นฐาน</t>
  </si>
  <si>
    <t>ก. ยุทธศาสตร์จังหวัดที่ 5  รักษาความมั่งคงภายใน และการบริหารกิจการบ้านเมืองที่ดี</t>
  </si>
  <si>
    <t>ข. ยุทธาศาสตร์การพัฒนาของ อปท.ในเขตจังหวัดที่ 4  ยุทธศาสตร์สร้างเสริมสมรรถนะประชาชนและพลังงานทางสังคม</t>
  </si>
  <si>
    <t>ก. ยุทธศาสตร์จังหวัดที่ 2  ส่งเสริมและพัฒนาการท่องเที่ยว การบริการ การค้า การผลิตและการลงทุน</t>
  </si>
  <si>
    <t>ข. ยุทธาศาสตร์การพัฒนาของ อปท.ในเขตจังหวัดที่ 3  ยุทธศาสตร์การพัฒนาที่สมดุลและยั่งยืน</t>
  </si>
  <si>
    <t xml:space="preserve"> จากท่าปากบึงเกลือถึง</t>
  </si>
  <si>
    <t>โนนบ้านเก่า</t>
  </si>
  <si>
    <t>หน้าที่</t>
  </si>
  <si>
    <t xml:space="preserve"> -อปพร.มีความรู้และ</t>
  </si>
  <si>
    <t>ประสิทธิภาพในการปฏิบัติ</t>
  </si>
  <si>
    <r>
      <t>1.</t>
    </r>
    <r>
      <rPr>
        <b/>
        <sz val="16"/>
        <color indexed="8"/>
        <rFont val="Times New Roman"/>
        <family val="1"/>
      </rPr>
      <t xml:space="preserve">  </t>
    </r>
    <r>
      <rPr>
        <b/>
        <sz val="16"/>
        <color indexed="8"/>
        <rFont val="TH SarabunPSK"/>
        <family val="2"/>
      </rPr>
      <t>ยุทธศาสตร์การพัฒนาและแผนงาน</t>
    </r>
  </si>
  <si>
    <t xml:space="preserve"> - กว้าง 1.80 ม. สูง 0.5 ม.</t>
  </si>
  <si>
    <t>ยาว 1,500 ม.</t>
  </si>
  <si>
    <t xml:space="preserve">สายทางบ้านบ่อแก หมู่ 7 </t>
  </si>
  <si>
    <t>ต.บึงเกลือ ถึงบ้านนางเหล่ง</t>
  </si>
  <si>
    <t>หมู่ 5 ต.เมืองไพร</t>
  </si>
  <si>
    <t xml:space="preserve"> - ขนาดกว้าง 8.00 เมตร สูงเฉลี่ย 1.0 เมตร </t>
  </si>
  <si>
    <t>ยาว 1,000 เมตร</t>
  </si>
  <si>
    <t>อบจ.</t>
  </si>
  <si>
    <t>โครงการแผ่นดินธรรม</t>
  </si>
  <si>
    <t>แผ่นดินทอง</t>
  </si>
  <si>
    <t>สนับสนุนอาหารเสริม (นม)</t>
  </si>
  <si>
    <t xml:space="preserve">ก. ยุทธศาสตร์จังหวัดที่ 4  สร้างความสมดุลทรัพยากรธรรมชาติและสิ่งแวดล้อม ให้มีคุณภาพและยั่งยืน  </t>
  </si>
  <si>
    <t>ปรับปรุงซ่อมแซมถนนดิน</t>
  </si>
  <si>
    <t xml:space="preserve"> -ขนาดกว้าง 6 เมตร สูง 0.80 เมตร</t>
  </si>
  <si>
    <t xml:space="preserve">ยาวรวมประมาณ 1,700 เมตร </t>
  </si>
  <si>
    <t>ปรับปรุงถนนลูกรัง ม.7</t>
  </si>
  <si>
    <t xml:space="preserve"> -ขนาดกว้าง 6 เมตร สูง 1 เมตร</t>
  </si>
  <si>
    <t xml:space="preserve">ยาวรวมประมาณ 1,000 เมตร </t>
  </si>
  <si>
    <t xml:space="preserve"> -จากวัดโกศรีกัญญาราม หนองคัดเค้า</t>
  </si>
  <si>
    <t>สะพานข้ามฝายน้ำล้น หมู่ที่ 3</t>
  </si>
  <si>
    <t xml:space="preserve"> - เกษตรกรมีทางเดินในการเกษตร</t>
  </si>
  <si>
    <t xml:space="preserve"> -ประชาชนมีสะพานใช้</t>
  </si>
  <si>
    <t>สัญจรไปมาได้สะดวก</t>
  </si>
  <si>
    <t xml:space="preserve"> -ขนาดกว้าง 2 เมตร ลึก 0.40 เมตร</t>
  </si>
  <si>
    <t>แบบ ผ.03</t>
  </si>
  <si>
    <t xml:space="preserve">                รายละเอียดโครงการพัฒนา</t>
  </si>
  <si>
    <t>เขตอนุรักษ์พันธุ์ปลา</t>
  </si>
  <si>
    <t xml:space="preserve"> - เพื่อจัดทำบ้านพักปลา</t>
  </si>
  <si>
    <t xml:space="preserve"> -บ้านพักปลา 1 แห่ง</t>
  </si>
  <si>
    <t>2.มอบทรายอะเบท</t>
  </si>
  <si>
    <t>จัดนิทรรศการนำเสนอผลงาน</t>
  </si>
  <si>
    <t xml:space="preserve"> -ปฐมนิเทศ</t>
  </si>
  <si>
    <t xml:space="preserve"> - อบรมให้ความรู้ผู้ปกครอง</t>
  </si>
  <si>
    <t xml:space="preserve"> -เพื่อเป็นการอนุรักษ์ประเพณีให้อยู่ตลอดไป</t>
  </si>
  <si>
    <t>และงานพิธีการต่างๆ</t>
  </si>
  <si>
    <t>จัดงานรัฐพิธี  พระราชพิธี</t>
  </si>
  <si>
    <t xml:space="preserve"> -สนับสนุน/จัดงานรัฐพิธี พระราชพิธี </t>
  </si>
  <si>
    <t>และพิธิการต่างๆ จำนวน 3 งาน</t>
  </si>
  <si>
    <t>คัดแยกขยะมูลฝอย</t>
  </si>
  <si>
    <t>. เพื่อให้ประชาชนได้รับความรู้การกำจัด</t>
  </si>
  <si>
    <t>ขยะมูลฝอยที่ถูกต้อง</t>
  </si>
  <si>
    <t>กำจัดขยะมูลฝอย</t>
  </si>
  <si>
    <t xml:space="preserve"> -ประชาชนได้รับความรู้ในการ</t>
  </si>
  <si>
    <t>ปริมาณขยะ</t>
  </si>
  <si>
    <t>ผู้เข้าร่วมอบรม</t>
  </si>
  <si>
    <t>ประชาชนทุกภาคส่วนในท้องถิ่น</t>
  </si>
  <si>
    <t>3.เพื่อการสร้างจิตสำนึกและตระหนักแก่</t>
  </si>
  <si>
    <t>1. เพื่อจัดฝึกอบรมให้ความรู้ผู้ประกอบการร้านค้า</t>
  </si>
  <si>
    <t>1.เพื่อส่งเสริมการประกอบอาชีพ และเพิ่มรายได้</t>
  </si>
  <si>
    <t>2.เพื่อใช้เป็นกรอบและแนวทางในการขับเคลื่อน</t>
  </si>
  <si>
    <t>มาตราการป้องกันและปราบปรามการทุจริต</t>
  </si>
  <si>
    <t>3.เพื่อใช้เป็นกรอบและแนวทางในการขับเคลื่อน</t>
  </si>
  <si>
    <t xml:space="preserve"> 1. เพื่อนำหลักปรัชญาของเศรษฐกิจพอเพียงเป็น</t>
  </si>
  <si>
    <t>อบรมเพิ่มประสิทธิภาพตาม</t>
  </si>
  <si>
    <t>ปรัชญาเศรษฐกิจพอเพียง</t>
  </si>
  <si>
    <t>1. เพื่อเตรียมความพร้อมสำหรับการปฏิบัติงาน</t>
  </si>
  <si>
    <t>1.ให้ความรู้เกี่ยวกับสุขภาพแก่ผู้สูงอายุ</t>
  </si>
  <si>
    <t>1.เพื่อส่งเสริมสนับสนุนจัดกิจกรรมวันเด็กแห่งชาติ</t>
  </si>
  <si>
    <t>1.เพื่อจัดนิทรรศการผลงานเด็ก</t>
  </si>
  <si>
    <t>2.เพื่อมอบวุฒิบัตร และแสดงของเด็ก</t>
  </si>
  <si>
    <t>1.เพื่อให้บังเกิดผลตามนโยบายรัฐบาลด้าน</t>
  </si>
  <si>
    <t xml:space="preserve"> 1.เพื่อให้บุคลากรของศูนย์พัฒนาเด็กเล็กเห็น</t>
  </si>
  <si>
    <t xml:space="preserve"> 1.เพื่อให้ครูผู้ดูแลเด็กมีวิชาความรู้เพิ่มขึ้นใช้ในการ</t>
  </si>
  <si>
    <t xml:space="preserve"> 1.เพื่อให้ความรู้และความเข้าใจเกียวกับข้อปฏิบัติ</t>
  </si>
  <si>
    <t>4.เพื่อใช้เป็นกรอบและแนวทางในการขับเคลื่อน</t>
  </si>
  <si>
    <t>1.เพื่อส่งเสริมการมีส่วนร่วมของประชาชน</t>
  </si>
  <si>
    <t>1.เพื่อให้มีแนวทางในการพัฒนา อบต.</t>
  </si>
  <si>
    <t>เพื่อตอบสนองต่อความต้องการของ</t>
  </si>
  <si>
    <t>1.เพื่อลดปัญหาการฝ่าฝืนข้อกฎหมายหรือ</t>
  </si>
  <si>
    <r>
      <t xml:space="preserve"> -ผู้นำชุมชนทั้ง 9 หมู่บ้าน</t>
    </r>
    <r>
      <rPr>
        <sz val="11"/>
        <color indexed="8"/>
        <rFont val="TH SarabunPSK"/>
        <family val="2"/>
      </rPr>
      <t xml:space="preserve"> - ข้าราชการ </t>
    </r>
  </si>
  <si>
    <t>1.เพื่อพัฒนาบุคลากรให้มีความรู้ความ</t>
  </si>
  <si>
    <t>1.เพื่อพัฒนาบุคลากรในด้านการบริหาร</t>
  </si>
  <si>
    <t>1.เพื่อเพิ่มความรู้ของพนักงาน และ</t>
  </si>
  <si>
    <t>2.เพื่อสร้างวัฒนธรรมขององค์กร</t>
  </si>
  <si>
    <t>3.เพื่อให้องค์กรได้รับมาตรฐาน 5 ส</t>
  </si>
  <si>
    <t>1.เพื่อเป็นการบริการประชาชนและ</t>
  </si>
  <si>
    <t>1.เพื่อให้ประชานมีความรู้ความเข้าใจเกี่ยวกับ</t>
  </si>
  <si>
    <t>1.ขนาดกว้าง 4 เมตร หนา 0.15 เมตร</t>
  </si>
  <si>
    <t>ก่อสร้างถนน คสล. แยกถนน</t>
  </si>
  <si>
    <t>ลาดยาง ม.8 - วัดป่าสามัคคี</t>
  </si>
  <si>
    <t>สูง 2 เมตร</t>
  </si>
  <si>
    <t>ธรรม</t>
  </si>
  <si>
    <t xml:space="preserve">  -ขนาดกว้าง 0.40 เมตร ลึกเฉลี่ย 0.30 เมตร</t>
  </si>
  <si>
    <t xml:space="preserve">             บัญชีสรุปโครงการพัฒนา</t>
  </si>
  <si>
    <t>ยาวรวม 100 เมตร</t>
  </si>
  <si>
    <t xml:space="preserve">ยาวรวมประมาณ 165 เมตร </t>
  </si>
  <si>
    <t>ยาว 120  เมตร</t>
  </si>
  <si>
    <t xml:space="preserve"> - วัดป่าสามัคคีธรรม</t>
  </si>
  <si>
    <t xml:space="preserve"> -มีเครื่องมือ  เครื่องใช้ ครุภัณฑ์ ฯลฯ</t>
  </si>
  <si>
    <t>แผนงานอุตสหกรรมและการโยธา</t>
  </si>
  <si>
    <t xml:space="preserve">         1.3  แผนงานการเกษตร</t>
  </si>
  <si>
    <t>1.เพื่อให้ อสม. เกิดการเรียนรู้ด้วยประสบการณ์จริง</t>
  </si>
  <si>
    <t>และด้อยโอกาส จำนวน 60 คน</t>
  </si>
  <si>
    <t>จำนวน 60 คน</t>
  </si>
  <si>
    <t>พัฒนาแหล่งท่องเที่ยว</t>
  </si>
  <si>
    <t xml:space="preserve"> -เพื่อเป็นการพัฒนาและรองรับนักท่องเที่ยว</t>
  </si>
  <si>
    <t>และประชาชนทั่วไป</t>
  </si>
  <si>
    <t xml:space="preserve"> - ก่อสร้างลานจอดรถ คสล 1 แห่ง</t>
  </si>
  <si>
    <t>2 หลัง</t>
  </si>
  <si>
    <t>มีสถานที่เพียงพอต่อการให้</t>
  </si>
  <si>
    <t>บริการนักท่องเที่ยวและ</t>
  </si>
  <si>
    <t>ประชาชนทั่ว</t>
  </si>
  <si>
    <t xml:space="preserve"> - ก่อสร้างอาคารบริการนักท่องเที่ยว </t>
  </si>
  <si>
    <t>จำนวนสถานที่</t>
  </si>
  <si>
    <t>ก่อสร้าง</t>
  </si>
  <si>
    <t>1. จัดอบรม 1 ครั้ง</t>
  </si>
  <si>
    <t>เข้าพรรษาเข้าวัดปฎิบัติธรรม</t>
  </si>
  <si>
    <t xml:space="preserve"> -เพื่อน้อมนำหลักธรรมคำสอนในพระพุทธศาสนา</t>
  </si>
  <si>
    <t>ไปปรับใช้ในการดำรงชีวิตประจำวัน</t>
  </si>
  <si>
    <t xml:space="preserve"> -อบรมพนักงาน/ เจ้าหน้าที่/ ส.อบต.</t>
  </si>
  <si>
    <t>จำนวน 1 ครั้ง</t>
  </si>
  <si>
    <t xml:space="preserve"> -นำหลักธรรมคำสอนใน</t>
  </si>
  <si>
    <t>การดำรงชีวิตประจำวัน</t>
  </si>
  <si>
    <t>พระพุทธศาสนาไปปรับใช้ใน</t>
  </si>
  <si>
    <t xml:space="preserve"> เส้นทาง หมู่ที่ 4-2 **</t>
  </si>
  <si>
    <t>ยาวรวม 150 เมตร</t>
  </si>
  <si>
    <t>ขยะมูลฝอย</t>
  </si>
  <si>
    <t>ฟื้นฟูปรับปรุงสถานที่กำจัด</t>
  </si>
  <si>
    <t xml:space="preserve"> -เพื่อลดผลกระทบต่อสิ่งแวดล้อมและการฝัง</t>
  </si>
  <si>
    <t>กลบขยะตามหลักวิชาการ</t>
  </si>
  <si>
    <t>จำนวนบริเวณที่</t>
  </si>
  <si>
    <t>ฟื้นฟู</t>
  </si>
  <si>
    <t xml:space="preserve"> -ลดผลกระทบต่อสิ่งแวดล้อม</t>
  </si>
  <si>
    <t>และการฝังกลบขยะตาม</t>
  </si>
  <si>
    <t>หลักวิชาการ</t>
  </si>
  <si>
    <t>4. เพื่อจัดทำแก้มลิง</t>
  </si>
  <si>
    <t xml:space="preserve"> องค์การบริหารส่วนตำบลบึงเกลือ  อำเภอเสลภูมิ  จังหวัดร้อยเอ็ด</t>
  </si>
  <si>
    <t>รวม 5 ปี</t>
  </si>
  <si>
    <t>แบบ ผ.01</t>
  </si>
  <si>
    <r>
      <t xml:space="preserve"> - </t>
    </r>
    <r>
      <rPr>
        <sz val="11"/>
        <color indexed="8"/>
        <rFont val="TH SarabunPSK"/>
        <family val="2"/>
      </rPr>
      <t>ฝึกอบรมให้ความรู้ จำนวน 1 ครั้ง</t>
    </r>
  </si>
  <si>
    <t xml:space="preserve">   2.บัญชีโครงการพัฒนาท้องถิ่น                                    </t>
  </si>
  <si>
    <t>แข่งขันทักษะเชิงวิชาการด้าน</t>
  </si>
  <si>
    <t xml:space="preserve"> -เพื่อสนับสนุนและยกระดับด้านการศึกษา</t>
  </si>
  <si>
    <t>สนับสนุนและยกระดับด้าน</t>
  </si>
  <si>
    <t>การศึกษาขอ ศพด.</t>
  </si>
  <si>
    <t>ของเด็กให้มีคุณภาพที่ดี</t>
  </si>
  <si>
    <t>การศึกษาของเด็กให้มี</t>
  </si>
  <si>
    <t>โครงการจัดทำแก้มลิง</t>
  </si>
  <si>
    <t>อบต/อบจ./</t>
  </si>
  <si>
    <t>อุดหนุนโครงการพระราชดำริ</t>
  </si>
  <si>
    <t xml:space="preserve"> - อุดหนุน จำนวน 9 หมู่บ้าน</t>
  </si>
  <si>
    <t>หมู่บ้านที่ได้</t>
  </si>
  <si>
    <t xml:space="preserve"> -สร้างความเข้มแข็ง มีความ</t>
  </si>
  <si>
    <t>และร่วมแรงร่วมใจกันพัฒนาหมู่บ้านให้ดี</t>
  </si>
  <si>
    <t>รับการอุดหนุน</t>
  </si>
  <si>
    <t>รักใคร่และร่วมแรงร่วมใจกัน</t>
  </si>
  <si>
    <t>ยิ่งขึ้นต่อไป</t>
  </si>
  <si>
    <t>พัฒนาหมู่บ้านให้ดียิ่งขึ้นต่อไป</t>
  </si>
  <si>
    <t>พนักงาน เจ้าหน้าที่ สอบต.มี</t>
  </si>
  <si>
    <t>ของบุคลากร อบต.บึงเกลือ</t>
  </si>
  <si>
    <t>คุณธรรมจริยธรรมในหน้าที่ที่</t>
  </si>
  <si>
    <t>ปฏิบัติ</t>
  </si>
  <si>
    <t>หน้า | 58</t>
  </si>
  <si>
    <t>หน้า | 59</t>
  </si>
  <si>
    <t>หลักเศรษฐกิจพอเพียงไปใช้</t>
  </si>
  <si>
    <t>หน้า | 61</t>
  </si>
  <si>
    <t>อบรมให้ความรู้การคุ้มครอง</t>
  </si>
  <si>
    <t>แก่ผู้บริโภค</t>
  </si>
  <si>
    <t>โรคเอดส์</t>
  </si>
  <si>
    <t>ด้านการป้องกันและแก้ไข</t>
  </si>
  <si>
    <t>ฝึกอบรมวิชาการและ</t>
  </si>
  <si>
    <t>ทัศนศึกษาดูงานกลุ่มสตรี</t>
  </si>
  <si>
    <t>แม่บ้านและผู้นำ อสม.</t>
  </si>
  <si>
    <t>หน้า | 64</t>
  </si>
  <si>
    <t>หน้า | 65</t>
  </si>
  <si>
    <t>หน้า | 66</t>
  </si>
  <si>
    <t>อุดหนุนจัดงานประเพณี</t>
  </si>
  <si>
    <t>บุญผะเหวดร้อยเอ็ด</t>
  </si>
  <si>
    <t>ปลูกไม้ยืนต้นไม้</t>
  </si>
  <si>
    <t>พิทักษ์สิ่งแวดล้อมและสังคม</t>
  </si>
  <si>
    <t>จัดทำแผนพัฒนาท้องถิ่น</t>
  </si>
  <si>
    <r>
      <t>1.เพื่อ</t>
    </r>
    <r>
      <rPr>
        <sz val="11"/>
        <color indexed="8"/>
        <rFont val="TH SarabunPSK"/>
        <family val="2"/>
      </rPr>
      <t>เป็นการพัฒนาบุคลากรให้มีความรู้</t>
    </r>
  </si>
  <si>
    <t>ณรงค์ทำความสะอาดอ่างเก็บ</t>
  </si>
  <si>
    <t>น้ำบึงเกลือ</t>
  </si>
  <si>
    <t>หน้า | 26</t>
  </si>
  <si>
    <t>หน้า | 27</t>
  </si>
  <si>
    <t>หน้า | 28</t>
  </si>
  <si>
    <t>หน้า | 29</t>
  </si>
  <si>
    <t>หน้า | 30</t>
  </si>
  <si>
    <t>หน้า | 31</t>
  </si>
  <si>
    <t>หน้า | 32</t>
  </si>
  <si>
    <t>หน้า | 33</t>
  </si>
  <si>
    <t>หน้า | 35</t>
  </si>
  <si>
    <t>หน้า | 36</t>
  </si>
  <si>
    <t>หน้า | 37</t>
  </si>
  <si>
    <t>รวม  2  โครงการ</t>
  </si>
  <si>
    <t>รวม  4  โครงการ</t>
  </si>
  <si>
    <t>รวม  3  โครงการ</t>
  </si>
  <si>
    <t xml:space="preserve"> -เพื่อสร้างความเข้มแข็ง มีความรักใคร่</t>
  </si>
  <si>
    <t>รวม 3  โครงการ</t>
  </si>
  <si>
    <t>รวม 14  โครงการ</t>
  </si>
  <si>
    <t>หน้า | 38</t>
  </si>
  <si>
    <t>หน้า | 39</t>
  </si>
  <si>
    <t>หน้า | 42</t>
  </si>
  <si>
    <t>หน้า | 43</t>
  </si>
  <si>
    <t>หน้า | 45</t>
  </si>
  <si>
    <t>หน้า | 46</t>
  </si>
  <si>
    <t>หน้า | 50</t>
  </si>
  <si>
    <t>หน้า | 55</t>
  </si>
  <si>
    <t>หน้า | 56</t>
  </si>
  <si>
    <t>หน้า | 57</t>
  </si>
  <si>
    <t>หน้า | 60</t>
  </si>
  <si>
    <t>9) บัญชีครุภัณฑ์</t>
  </si>
  <si>
    <t xml:space="preserve">   9.1 บัญชีครุภัณฑ์</t>
  </si>
  <si>
    <t xml:space="preserve">ถนน คสล. </t>
  </si>
  <si>
    <t>จำนวน 1 เส้น</t>
  </si>
  <si>
    <t>จำนวน 9 เส้น</t>
  </si>
  <si>
    <t xml:space="preserve">ถนนดินลูกรัง </t>
  </si>
  <si>
    <t>จำนวน 1 แห่ง</t>
  </si>
  <si>
    <t>ถนนดิน</t>
  </si>
  <si>
    <t>จำนวน 9 แห่ง</t>
  </si>
  <si>
    <t>ถนนลูกรัง</t>
  </si>
  <si>
    <t>สะพาน</t>
  </si>
  <si>
    <t>ระบบท่อส่งน้ำ</t>
  </si>
  <si>
    <t>พนังกั้นน้ำ</t>
  </si>
  <si>
    <t>บ้านพัก</t>
  </si>
  <si>
    <t>จำนวน 3 หลัง</t>
  </si>
  <si>
    <t>แก้มลิง</t>
  </si>
  <si>
    <t>อ่างเก็บน้ำ</t>
  </si>
  <si>
    <t>ศูนย์ปฏิบัติการร่วมในการ</t>
  </si>
  <si>
    <t>ช่วยเหลือประชาชนของ อปท.</t>
  </si>
  <si>
    <t xml:space="preserve"> -เพื่อช่วยเหลือประชาชนทั้งด้านสาธารณภัย</t>
  </si>
  <si>
    <t xml:space="preserve">การเสริมสร้างและพัฒนาคุณภาพชีวิต โรคติดต่อ </t>
  </si>
  <si>
    <t>หรือโรรคระบาดต่างๆในท้องถิ่น</t>
  </si>
  <si>
    <t xml:space="preserve"> -ประชาชนได้รับการช่วยเหลือ</t>
  </si>
  <si>
    <t>ทันท่วงที</t>
  </si>
  <si>
    <t>ซ่อมสร้างคลองส่งน้ำ ม.8 -ม.4</t>
  </si>
  <si>
    <t xml:space="preserve"> - ซ่อมคลองส่งน้ำ ม.8-ม.4</t>
  </si>
  <si>
    <t xml:space="preserve"> แยก ม.2 ขยายความกว้าง</t>
  </si>
  <si>
    <t>และความลึกของคลองส่งน้ำ</t>
  </si>
  <si>
    <t>คลองส้งน้ำ</t>
  </si>
  <si>
    <t xml:space="preserve"> -มีคลองส่งน้ำเพื่อทาการเกษตร</t>
  </si>
  <si>
    <t>อย่างเพียงพอต่อประชาชน</t>
  </si>
  <si>
    <t xml:space="preserve"> - เพื่อให้เกษตรกรมีน้ำใช้สำหรับเกษตร</t>
  </si>
  <si>
    <t>สำหรับทำการเกษตรอย่างเพียงพอและทั่วถึง</t>
  </si>
  <si>
    <t>ซ่อมแซมคลองส่งน้ำภายในเขตตำบล</t>
  </si>
  <si>
    <t>บึงเกลือ</t>
  </si>
  <si>
    <t xml:space="preserve"> - ทำการซ่อมแซมคลองส่ง</t>
  </si>
  <si>
    <t>น้ำภายในเขตตำบลบึงเกลือ</t>
  </si>
  <si>
    <t>ที่ชำรุด  5 แห่ง</t>
  </si>
  <si>
    <t>เกษตรภายในตำบลบึงเกลือ</t>
  </si>
  <si>
    <t xml:space="preserve"> - ทำการก่อสร้างคลองส่งน้ำ</t>
  </si>
  <si>
    <t>ภายในเขตตำบลบึงเกลือ</t>
  </si>
  <si>
    <t>จำนงน  4 แห่ง</t>
  </si>
  <si>
    <t xml:space="preserve"> - ก่อสร้างแก้มลิง </t>
  </si>
  <si>
    <t>ก่อสร้างสถานีสูบน้ำด้วยไฟฟ้าพร้อม</t>
  </si>
  <si>
    <t>ซ่อมแซมบ้านพักพนักงานสูบน้ำ</t>
  </si>
  <si>
    <t xml:space="preserve"> -เพื่อซ่อมแซมปรับปรุงบ้านพักพนักงาน</t>
  </si>
  <si>
    <t>สูบน้ำ</t>
  </si>
  <si>
    <t xml:space="preserve"> - ทำการซ่อมแซมปรับปรุง</t>
  </si>
  <si>
    <t>บ้านพัก จำนวน 3 หลัง</t>
  </si>
  <si>
    <t xml:space="preserve"> -บ้านพักได้รับการซ่อมแซม</t>
  </si>
  <si>
    <t xml:space="preserve"> - มีคลองส่งน้ำที่เพียงพอต่อ</t>
  </si>
  <si>
    <t>2.จัดซื้อถังขยะ</t>
  </si>
  <si>
    <t>หน้า | 63</t>
  </si>
  <si>
    <t xml:space="preserve"> -ประชาชนได้</t>
  </si>
  <si>
    <t>รับประโยชน์</t>
  </si>
  <si>
    <t xml:space="preserve"> 9 หมู่บ้าน</t>
  </si>
  <si>
    <t xml:space="preserve">ยาวรวม 250 เมตร </t>
  </si>
  <si>
    <t xml:space="preserve"> -ขนาดกว้าง 0.40 เมตร ลึก 0.50 เมตร ยาว 100 ม.</t>
  </si>
  <si>
    <t>อุดหนุนโครงการขยายเขต</t>
  </si>
  <si>
    <t xml:space="preserve">(ค่าหนังสือเรียน,ค่าอุปกรณ์การเรียน </t>
  </si>
  <si>
    <t xml:space="preserve">ค่าเครื่องแบบนักเรียน, </t>
  </si>
  <si>
    <t>1. เพื่อสนับสนุนค่าใช้จ่ายสถานศึกษา</t>
  </si>
  <si>
    <t>2.เพื่อลดภาระค่าใช้จ่ายให้กับผู้ปกครอง</t>
  </si>
  <si>
    <t xml:space="preserve"> เด็กนักเรียน ศพด. ทั้ง 2 แห่ง</t>
  </si>
  <si>
    <t>เด็กร้อยละ 100</t>
  </si>
  <si>
    <t>เด็กมีหนังสือ อุปกรณ์การเรียน</t>
  </si>
  <si>
    <t>เครื่องแบบนักเรียน และได้ทำ</t>
  </si>
  <si>
    <t>กิจกรรมที่ส่งเสริมพัฒนาการที่ดีขึ้น</t>
  </si>
  <si>
    <t>ใน ศพด.ได้รับ</t>
  </si>
  <si>
    <t>การสนับสนุน</t>
  </si>
  <si>
    <t>ด้านการศึกษา</t>
  </si>
  <si>
    <t>ซ่อมแซมถนนลูกรัง หมู่ที่ 1 - 9</t>
  </si>
  <si>
    <t xml:space="preserve"> -ประชาชนมีถนนลูกรังในการ</t>
  </si>
  <si>
    <t>สนับสนุนค่าใช้จ่ายบริหารสถานศึกษา</t>
  </si>
  <si>
    <t xml:space="preserve"> - เกษตรกรมีไฟฟ้าใช้สำหรับการเกษตร</t>
  </si>
  <si>
    <t xml:space="preserve"> -กลุ่มเกษตรกรได้รับบริการด้าน</t>
  </si>
  <si>
    <t>ไฟฟ้าอย่างทั่วถึงทุกกลุ่ม</t>
  </si>
  <si>
    <t>อปท.อุดหนุน</t>
  </si>
  <si>
    <t>ทั้ง 17 แห่ง</t>
  </si>
  <si>
    <t xml:space="preserve">  -อบต.บึงเกลือเป็นศูนย์กลางในการ</t>
  </si>
  <si>
    <t>ตั้งรับ เงินอุดหนุนตามโครงการฯ</t>
  </si>
  <si>
    <t>สำนักปลัด /กองคลัง</t>
  </si>
  <si>
    <t>สำนักปลัด</t>
  </si>
  <si>
    <t>หน้า | 34</t>
  </si>
  <si>
    <t>หน้า | 62</t>
  </si>
  <si>
    <t>หน้า | 68</t>
  </si>
  <si>
    <t>หน้า | 70</t>
  </si>
  <si>
    <t>หน้า | 71</t>
  </si>
  <si>
    <t>ให้ความรู้ตาม พรบ. จัดซื้อจัดจ้างฯ</t>
  </si>
  <si>
    <t>ปี 2560 แก่ ผู้บริหาร ส.อบต.</t>
  </si>
  <si>
    <t>และพนักงานของ อบต.บึงเกลือ</t>
  </si>
  <si>
    <r>
      <t xml:space="preserve"> -</t>
    </r>
    <r>
      <rPr>
        <sz val="11"/>
        <color indexed="8"/>
        <rFont val="TH SarabunPSK"/>
        <family val="2"/>
      </rPr>
      <t xml:space="preserve"> จัดฝึกอบรมให้ความรู้ จำนวน 1 ครั้ง</t>
    </r>
  </si>
  <si>
    <t>อบรมเชิงปฏิบัติการระบบบัญชี</t>
  </si>
  <si>
    <t>คอมพิวเตอร์ (e-LAAS)สำหรับ</t>
  </si>
  <si>
    <t>ข้าราชการและพนักงาน</t>
  </si>
  <si>
    <t>ส่วนตำบล</t>
  </si>
  <si>
    <t>1. เพื่อให้ประชาชนมีความรู้ความเข้าในระบบ</t>
  </si>
  <si>
    <t>บัญชีต่างๆในระบบ</t>
  </si>
  <si>
    <t xml:space="preserve"> - จัดอบรมให้คามรู้ จำนวน 1 ครั้ง</t>
  </si>
  <si>
    <t>กองช่าง/อบจ.</t>
  </si>
  <si>
    <t>ธนาคารน้ำใต้ดินภายในตำบลบึงเกลือ</t>
  </si>
  <si>
    <t xml:space="preserve"> - เพื่อแก้ไขปัญหาน้ำท่วม และปัญหาภัยแล้ง</t>
  </si>
  <si>
    <t xml:space="preserve"> - จำนวน 9 แห่ง</t>
  </si>
  <si>
    <t xml:space="preserve"> -ประชาชนมีน้ำใช้ในช่วง</t>
  </si>
  <si>
    <t>ฤดูแล้ง</t>
  </si>
  <si>
    <t xml:space="preserve"> จำนวนธนาคาร</t>
  </si>
  <si>
    <t>น้ำใต้ดิน</t>
  </si>
  <si>
    <t>ภานในตำบลบึงเกลือ</t>
  </si>
  <si>
    <t>รวม  15  โครงการ</t>
  </si>
  <si>
    <t>ในชีวิตประจำวันได้</t>
  </si>
  <si>
    <t>ของแผนท้องถิ่น</t>
  </si>
  <si>
    <t xml:space="preserve"> - พนักงาน เจ้าหน้าที่ มีความรู้</t>
  </si>
  <si>
    <t>ในการปฏิบัติบัติงาน</t>
  </si>
  <si>
    <t>ความเข้าใจเกี่ยวกับระบบ e-laas</t>
  </si>
  <si>
    <t>ปรับปรุงซ่อมแซม</t>
  </si>
  <si>
    <t>ขุดลอกรางระบายน้ำเสีย</t>
  </si>
  <si>
    <t xml:space="preserve"> (หมู่ 1-9 )</t>
  </si>
  <si>
    <t xml:space="preserve"> - ปรับปรุงซ่อมแซม,ขุดลอกรางระบายน้ำเสีย </t>
  </si>
  <si>
    <t xml:space="preserve"> -มีท่อ/รางระบายน้ำช่วยระบาย</t>
  </si>
  <si>
    <t>น้ำได้สะดวก</t>
  </si>
  <si>
    <t>จำนวน 5 แห่ง</t>
  </si>
  <si>
    <t>ขุดลอกบ่อซักน้ำสถานีสูบน้ำภายใน</t>
  </si>
  <si>
    <t>สถานีสูบน้ำภายในเขตตำบล</t>
  </si>
  <si>
    <t xml:space="preserve"> - ทำการขุดลอกบ่อซักน้ำ</t>
  </si>
  <si>
    <t>จำนวน 5  แห่ง</t>
  </si>
  <si>
    <t>บ่อซักน้ำ</t>
  </si>
  <si>
    <t xml:space="preserve"> - ประชาชนมีน้ำที่เพียงพอต่อ</t>
  </si>
  <si>
    <t>การทำเกษตรกร</t>
  </si>
  <si>
    <t xml:space="preserve"> -มีท่อ/รางระบายน้ำช่วย</t>
  </si>
  <si>
    <t>ระบายน้ำได้สะดวก</t>
  </si>
  <si>
    <t>ปรับปรุงถนนดินผิวจราจรลูกรัง</t>
  </si>
  <si>
    <t>ปรับปรุงถนนผิวจราจรลูกรัง</t>
  </si>
  <si>
    <t>บ้านโนนสว่าง ม.2 เชื่อม</t>
  </si>
  <si>
    <t xml:space="preserve">บ้านน้ำจั้นน้อย ม.8 </t>
  </si>
  <si>
    <t>ลูกรังหมู่ที่ 3  โนนบ้านเก่า</t>
  </si>
  <si>
    <t xml:space="preserve">ปรังปรุงถนนดินผิวจราจร </t>
  </si>
  <si>
    <t>หน้า | 73</t>
  </si>
  <si>
    <t>ปรับปรุงฟื้นฟูขุดลอกบึงเกลือ</t>
  </si>
  <si>
    <t>เพื่อส่งเสริมและพัฒนาด้าน</t>
  </si>
  <si>
    <t>ท่องเที่ยวบริเวณบ้านน้ำจั้นน้อย</t>
  </si>
  <si>
    <t xml:space="preserve"> หมู่ที่ 8</t>
  </si>
  <si>
    <t xml:space="preserve"> -เพื่อเป็นการพัฒนาแหล่งเที่ยวให้มีน้ำเพียงพอ</t>
  </si>
  <si>
    <t xml:space="preserve"> -มีแหล่งน้ำที่เพียงต่อการ</t>
  </si>
  <si>
    <t>บริการนักเที่ยวและประชน</t>
  </si>
  <si>
    <t>ทั่วไป</t>
  </si>
  <si>
    <t>กรมส่งเสริมฯ</t>
  </si>
  <si>
    <t>สวยงามและส่งเสริมการท่องเที่ยว</t>
  </si>
  <si>
    <t>โครงการฝึกอบรมการฝึก</t>
  </si>
  <si>
    <t>อาชีพให้แก่กลุมสตรีแม่บ้าน</t>
  </si>
  <si>
    <t>1.เพื่อจัดอบรมให้ความรู้ด้านอาชีพให้แก่สตรี</t>
  </si>
  <si>
    <t xml:space="preserve"> -กลุ่มสตรีมีความรู้ด้านอาชีพ</t>
  </si>
  <si>
    <t>อบรมให้ความรู้เรื่องการดูแล</t>
  </si>
  <si>
    <t>สุขภาพเบื้องต้นแก่ผู้สูงอายุ</t>
  </si>
  <si>
    <t>ผู้พิการ</t>
  </si>
  <si>
    <t>ด้านสาธารณสุขจำนวน 9 หมู่</t>
  </si>
  <si>
    <t>โครงการวันเด็กโรงเรียนในเขต</t>
  </si>
  <si>
    <t>และศูนย์พัฒนาเด็กเล็ก</t>
  </si>
  <si>
    <t>และส่งเสริมการเรียนรู้ของ</t>
  </si>
  <si>
    <t>ศูนย์พัฒนาเด็กเล็ก</t>
  </si>
  <si>
    <t>โครงการพุทธบุตร-พุทธธรรม</t>
  </si>
  <si>
    <t>ปฐมนิเทศผู้ปกครองเด็กศูนย์</t>
  </si>
  <si>
    <t>พัฒนาเด็กเล็กศพด. อบต.บึงเกลือ</t>
  </si>
  <si>
    <t>ดูงานนอกสถานที่ของบุคลากร</t>
  </si>
  <si>
    <t xml:space="preserve">ศูนย์พัฒนาเด็กเล็กลุคณะกรรมการ </t>
  </si>
  <si>
    <t>บริหาร๕นย์ ศพด. ทั้ง 2 แห่ง</t>
  </si>
  <si>
    <t>พัฒนาครูผู้ดูแลเด็ก,ผู้ดูแลเด็ก</t>
  </si>
  <si>
    <t>แข่งขันกีฬาเชื่อมสัมพันธ์ศูนย์</t>
  </si>
  <si>
    <t>พัฒนาเด็กเล็กของ อบต.บึงเกลือ</t>
  </si>
  <si>
    <t xml:space="preserve"> -เพื่อให้เด็กมีทักษะที่ดี ในทุกๆ ด้าน</t>
  </si>
  <si>
    <t xml:space="preserve"> จัดกิจกรรม จำนวน 1 ครั้ง</t>
  </si>
  <si>
    <t>เด็กมีสุขภาพร่างกายที่ดี</t>
  </si>
  <si>
    <t>1.1 แผนงานเคหะและชุมชน</t>
  </si>
  <si>
    <t>ก่อสร้างถนน คสล. หมู่ที่ 9</t>
  </si>
  <si>
    <t>ก่อสร้างรางระบายน้ำ หมู่ที่ 4</t>
  </si>
  <si>
    <t>ก่อสร้างรางระบายน้ำ หมู่ที่ 3</t>
  </si>
  <si>
    <t>หมู่ที่ 6</t>
  </si>
  <si>
    <t>ก่อสร้างรางระบายน้ำ หมู่ที่ 2</t>
  </si>
  <si>
    <t xml:space="preserve"> หมู่ที่  9</t>
  </si>
  <si>
    <t>ไฟฟ้าสาธารณะ</t>
  </si>
  <si>
    <t>ที่ได้รับการ</t>
  </si>
  <si>
    <t>ไฟฟ้า หมู่ที่ 1</t>
  </si>
  <si>
    <t>ไฟฟ้า หมู่ที่ 2</t>
  </si>
  <si>
    <t>ไฟฟ้า หมู่ที่ 3</t>
  </si>
  <si>
    <t>ไฟฟ้า หมู่ที่ 4</t>
  </si>
  <si>
    <t>ไฟฟ้า  หมู่ที่ 5</t>
  </si>
  <si>
    <t>ไฟฟ้า หมู่ที่ 6</t>
  </si>
  <si>
    <t>ไฟฟ้า หมู่ที่ 7</t>
  </si>
  <si>
    <t>ไฟฟ้า หมู่ที่ 8</t>
  </si>
  <si>
    <t>ไฟฟ้า หมู่ที่ 9</t>
  </si>
  <si>
    <t>ปรับปรุงถนนลูกรัง ม.6</t>
  </si>
  <si>
    <t xml:space="preserve"> - เพื่อส่งเสริมศักยภาพและความเข้มแข็งให้</t>
  </si>
  <si>
    <t>จำนวนร้อยละ</t>
  </si>
  <si>
    <t>จิตอาสามีความรู้ด้านสาธารณภัย</t>
  </si>
  <si>
    <t>จิตอาสามีความรู้ด้านสาธารณภัยเบื้องต้น</t>
  </si>
  <si>
    <t>เบื้องต้นในภาวะฉุกเฉิน</t>
  </si>
  <si>
    <t>โครงการฝึกอบรมชุดปฎิบัติ</t>
  </si>
  <si>
    <t>การจิตอาสาภัยพิบัติ</t>
  </si>
  <si>
    <t>รวม  5  โครงการ</t>
  </si>
  <si>
    <t>สัตว์ปลอดโรค คนปลอดภัย</t>
  </si>
  <si>
    <t>จากโรคพิษสุนัขบ้า</t>
  </si>
  <si>
    <t>อบรมเชิงปฏิบัติการให้ความรู้ในการป้อง</t>
  </si>
  <si>
    <t xml:space="preserve"> -เพื่อให้ประชาชนมีความรู้ในการป้องตนเอง</t>
  </si>
  <si>
    <t xml:space="preserve"> -จัดอบรม จำนวน 1 ครั้ง</t>
  </si>
  <si>
    <t>ประชาชนมีความรู้ในการ</t>
  </si>
  <si>
    <t>จากโรค</t>
  </si>
  <si>
    <t>ป้องกันโรค</t>
  </si>
  <si>
    <t>กันโรคติดเชื้อไวรัสโคโรนา</t>
  </si>
  <si>
    <t>จัดงานรดน้ำขอพรผู้สูงอายุ</t>
  </si>
  <si>
    <t>รวม 1  โครงการ</t>
  </si>
  <si>
    <t xml:space="preserve">       6.2 แผนงานบริหารงานทั่วไป</t>
  </si>
  <si>
    <t xml:space="preserve">      7.1  แผนงานบริหารงานทั่วไป</t>
  </si>
  <si>
    <t>เลือกตั้งท้องถิ่น</t>
  </si>
  <si>
    <t>และศึกษาดูงานให้แก่บุคลากร</t>
  </si>
  <si>
    <t>อบรมมาตรฐานคุณธรรมจริยธรรม</t>
  </si>
  <si>
    <t>การตรวจสอบเขตรังวัดที่</t>
  </si>
  <si>
    <t>หน้า | 47</t>
  </si>
  <si>
    <t>หน้า | 48</t>
  </si>
  <si>
    <t>หน้า | 53</t>
  </si>
  <si>
    <t>หน้า | 67</t>
  </si>
  <si>
    <t xml:space="preserve">     6.2   แผนงานบริหารงานทั่วไป</t>
  </si>
  <si>
    <t xml:space="preserve">      7.1 แผนงานบริหารงานทั่วไป</t>
  </si>
  <si>
    <t>ปี  2566</t>
  </si>
  <si>
    <t>ปี  2567</t>
  </si>
  <si>
    <t>ปี  2568</t>
  </si>
  <si>
    <t>ปี  2569</t>
  </si>
  <si>
    <t>ปี  2570</t>
  </si>
  <si>
    <t>แผนพัฒนาท้องถิ่น  (พ.ศ.2566 - 2570)</t>
  </si>
  <si>
    <t xml:space="preserve">แผนพัฒนาท้องถิ่น (พ.ศ. 2566  -  2570) </t>
  </si>
  <si>
    <t>แบบ ผ.01/1</t>
  </si>
  <si>
    <t xml:space="preserve">             บัญชีสรุปโครงการพัฒนา ที่นำมาจากแผนพัฒนาหมู่บ้านและแผนชุมชน</t>
  </si>
  <si>
    <t>โครงการพัฒนาที่นำมาจากแผนพัฒนาหมู่บ้านและแผนพัฒนาชุมชน</t>
  </si>
  <si>
    <t>แบบ ผ. 02</t>
  </si>
  <si>
    <t>ที่นำมาจากแผนพัฒนาหมู่บ้านและแผนชุมชน</t>
  </si>
  <si>
    <t xml:space="preserve"> (พ.ศ. 2566 - 2570)</t>
  </si>
  <si>
    <t>รวม  1 โครงการ</t>
  </si>
  <si>
    <t>แผนพัฒนาท้องถิ่น (พ.ศ.2566 - 2570)</t>
  </si>
  <si>
    <t>รวม 5 โครงการ</t>
  </si>
  <si>
    <t>ยาวประมาณ 200 เมตร</t>
  </si>
  <si>
    <t>ยาว 2,300 เมตร</t>
  </si>
  <si>
    <t xml:space="preserve"> 0.40 เมตร  ยาว 200 เมตร</t>
  </si>
  <si>
    <t>ยาว 200 เมตร</t>
  </si>
  <si>
    <t xml:space="preserve"> -ขนาดกว้าง 0.40 เมตร ลึก 0.50 เมตร ยาว 120 ม.</t>
  </si>
  <si>
    <t xml:space="preserve">ยาว 200 เมตร </t>
  </si>
  <si>
    <t xml:space="preserve">ยาว 125 เมตร </t>
  </si>
  <si>
    <t xml:space="preserve"> ยาว  250 เมตร  </t>
  </si>
  <si>
    <t xml:space="preserve"> - ยาวประมาณ  1,000  เมตร </t>
  </si>
  <si>
    <t xml:space="preserve"> - ยาวประมาณ 1,000  เมตร </t>
  </si>
  <si>
    <t xml:space="preserve"> - ยาวประมาณ  1,500  เมตร </t>
  </si>
  <si>
    <t>ยาว 300 เมตร</t>
  </si>
  <si>
    <t>รวม  14  โครงการ</t>
  </si>
  <si>
    <t>จำนวน 1 จุด ยาวรวม 200 เมตร</t>
  </si>
  <si>
    <t xml:space="preserve"> -ขนาดกว้าง 2.5 เมตร ยาว 200 เมตร</t>
  </si>
  <si>
    <t>ยาว 2,000 เมตร</t>
  </si>
  <si>
    <t xml:space="preserve"> ยาว 250 เมตร</t>
  </si>
  <si>
    <t>ยาวรวม 1,000 เมตร</t>
  </si>
  <si>
    <t xml:space="preserve"> - ยาวประมาณ  2}000  เมตร </t>
  </si>
  <si>
    <t>รวม 2  โครงการ</t>
  </si>
  <si>
    <t>แบบ ผ. 02/1</t>
  </si>
  <si>
    <t>รวม  1  โครงการ</t>
  </si>
  <si>
    <t>แบบ ผ.02/2</t>
  </si>
  <si>
    <t>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</si>
  <si>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 xml:space="preserve">ศูนย์พัฒนาเด็กเล็ก 2 แห่ง </t>
  </si>
  <si>
    <t>รวม 20  โครงการ</t>
  </si>
  <si>
    <t>จำนวนเงินทั้งสิ้น</t>
  </si>
  <si>
    <t>จำนวนโครงการทั้งหมด</t>
  </si>
  <si>
    <t>หน้า | 40</t>
  </si>
  <si>
    <t>หน้า |41</t>
  </si>
  <si>
    <t>หน้า | 44</t>
  </si>
  <si>
    <t>หน้า | 49</t>
  </si>
  <si>
    <t>หน้า | 54</t>
  </si>
  <si>
    <t>หน้า | 69</t>
  </si>
  <si>
    <t>หน้า | 72</t>
  </si>
  <si>
    <t>หน้า | 74</t>
  </si>
  <si>
    <t>หน้า | 75</t>
  </si>
  <si>
    <t>หน้า | 76</t>
  </si>
  <si>
    <t>หน้า | 77</t>
  </si>
  <si>
    <t>หน้า | 78</t>
  </si>
  <si>
    <t>หน้า | 79</t>
  </si>
  <si>
    <t>หน้า | 80</t>
  </si>
  <si>
    <t>หน้า | 81</t>
  </si>
  <si>
    <t>หน้า | 82</t>
  </si>
  <si>
    <t>หน้า | 83</t>
  </si>
  <si>
    <t>หน้า | 84</t>
  </si>
  <si>
    <t>หน้า | 85</t>
  </si>
  <si>
    <t>หน้า | 86</t>
  </si>
  <si>
    <t>หน้า | 87</t>
  </si>
  <si>
    <t>หน้า | 88</t>
  </si>
  <si>
    <t>หน้า | 89</t>
  </si>
  <si>
    <t>หน้า | 90</t>
  </si>
  <si>
    <t>หน้า | 92</t>
  </si>
  <si>
    <t>หน้า | 93</t>
  </si>
  <si>
    <t>จำนวนบ่อน้ำที่</t>
  </si>
  <si>
    <t>ได้รับการขุดลอก</t>
  </si>
  <si>
    <t>จำนวน 3 แห่ง</t>
  </si>
  <si>
    <t>สำนักปลัด อบต.</t>
  </si>
  <si>
    <t>ป้องกันและแก้ไขปัญหายา</t>
  </si>
  <si>
    <t>เสพติดสำหรับส่งเสริมการ</t>
  </si>
  <si>
    <t>บำบัดฟื้นฟูผู้เสพ/ผู้ติดยา</t>
  </si>
  <si>
    <t>เสพติดและส่งเสริมการฝึกอบรม</t>
  </si>
  <si>
    <t>อาชีพให้แกผู้ผ่านการบำบัด</t>
  </si>
  <si>
    <t xml:space="preserve"> - เพื่อป้องกันและแก้ไขปัญหารยาเสพติดในชุมชน</t>
  </si>
  <si>
    <t xml:space="preserve"> ผู้ติดยาเสพติดมีอาชีพ</t>
  </si>
  <si>
    <t>สังกัด ศพด.อบต.บึงเกลือ</t>
  </si>
  <si>
    <t>พัฒนาผู้ประกอบวิชาชีพครูที่</t>
  </si>
  <si>
    <t xml:space="preserve"> -เพื่อให้ครูพัฒนาจิตใจให้มีอุดมการณ์และ</t>
  </si>
  <si>
    <t>จิตวิญญาณของความเป็นครู</t>
  </si>
  <si>
    <t xml:space="preserve"> ฝึกอบรม 3 ครั้ง</t>
  </si>
  <si>
    <t>จำนวนครั้งที่เข้า</t>
  </si>
  <si>
    <t>ฝึกอบรม</t>
  </si>
  <si>
    <t>ทักษะการ​ปฏิบัติงานอย่างครูมือ</t>
  </si>
  <si>
    <t>อาชีพ ความก้าวหน้าในวิชาชีพ</t>
  </si>
  <si>
    <t>สำนักปลัด/ปภ.</t>
  </si>
  <si>
    <t>ส่วนที่ 4  การนำแผนพัฒนาท้องถิ่นไปสู่การปฏิบัติ</t>
  </si>
  <si>
    <t>ค่าจัดการเรียนการสอน(รายหัว)</t>
  </si>
  <si>
    <t>หนองหวาย ,หนองหวาย2,หนองกุดแคน</t>
  </si>
  <si>
    <t>หนองคัดเค้า,กุดมดแดงใหญ่ ,หนองหอยจูบ</t>
  </si>
  <si>
    <t>ท่องเที่ยว/</t>
  </si>
  <si>
    <t>สป/ท่องเที่ยว</t>
  </si>
  <si>
    <t>4.5 แผนงานกลาง</t>
  </si>
  <si>
    <t>สป/นวผ</t>
  </si>
  <si>
    <t xml:space="preserve">     4.5 แผนงานงบกลาง</t>
  </si>
  <si>
    <t>สวัสดิการสังคม/</t>
  </si>
  <si>
    <t>หน.ฝ.บห.</t>
  </si>
  <si>
    <t>การศึกษาฯ</t>
  </si>
  <si>
    <t>หนองฮาง,หนองหอยจูบ (หมู่ที่ 1-9) **</t>
  </si>
  <si>
    <t xml:space="preserve"> ฯลฯ (หมู่ที่ 1-9) **</t>
  </si>
  <si>
    <t>ซ่อมแซม,ขุดลอกคลองส่งน้ำภายใน</t>
  </si>
  <si>
    <t>เขตตำบลบึงเกลือ</t>
  </si>
  <si>
    <t>บึงเกลือที่ชำรุด  5 แห่ง</t>
  </si>
  <si>
    <t>คลองส่งน้ำภายในเขตตำบล</t>
  </si>
  <si>
    <t xml:space="preserve"> - ทำการซ่อมแซม,ขุดลอก</t>
  </si>
  <si>
    <t>อบรมเชิงปฏิบัติการให้ความรู้ใน</t>
  </si>
  <si>
    <t>การป้องกันโรคติดเชื้อไวรัส</t>
  </si>
  <si>
    <t>โคโรนา</t>
  </si>
  <si>
    <t xml:space="preserve">      2.1   แผนงานสิ่งแวดล้อมและทรัพยากรธรรมชาติ</t>
  </si>
  <si>
    <t>ประชาชนมีไฟฟ้า</t>
  </si>
  <si>
    <t>กฟภ. อ.เสลภูมิ</t>
  </si>
  <si>
    <t>ใช้ร้อยละ80</t>
  </si>
  <si>
    <t>รวม  9  โครงการ</t>
  </si>
  <si>
    <t>รวม  13  โครงการ</t>
  </si>
  <si>
    <t xml:space="preserve">ก่อสร้างระบบประปาหมู่บ้าน </t>
  </si>
  <si>
    <t>หมู่ 5</t>
  </si>
  <si>
    <t>ปรับปรุงขุดลอกบ่อน้ำดิบระบบ</t>
  </si>
  <si>
    <t>ประปาภายในเขตตำบลบึงเกลือ</t>
  </si>
  <si>
    <t xml:space="preserve"> 1.เพื่อปรับปรุงขุดลอกบ่อน้ำดิบระบบ</t>
  </si>
  <si>
    <t>ประปาหมู่บ้าน</t>
  </si>
  <si>
    <t>รวม  30  โครงการ</t>
  </si>
  <si>
    <t>หน้า |51</t>
  </si>
  <si>
    <t>หน้า | 52</t>
  </si>
  <si>
    <r>
      <t xml:space="preserve">                                                                                      แผนพัฒนาท้องถิ่น (พ.ศ.2566-2570)                                                                       หน้า</t>
    </r>
    <r>
      <rPr>
        <b/>
        <sz val="16"/>
        <color indexed="8"/>
        <rFont val="TH SarabunIT๙"/>
        <family val="2"/>
      </rPr>
      <t xml:space="preserve"> | 91</t>
    </r>
  </si>
  <si>
    <t>ก่อสร้างรางระบายน้ำ หมู่ที่ 5</t>
  </si>
  <si>
    <t xml:space="preserve">         1.1  แผนงานเคหะและชุมชน</t>
  </si>
  <si>
    <t>1.2  แผนงานอุตสาหกรรมและการโยธา</t>
  </si>
  <si>
    <t xml:space="preserve">ค่ากิจกรรมพัฒนาผู้เรียน, </t>
  </si>
  <si>
    <t>1.2 แผนงานอุตสาหกรรมและการโยธา</t>
  </si>
  <si>
    <t>อาสาสมัครบริบาลท้องถิ่น</t>
  </si>
  <si>
    <t xml:space="preserve"> -เพื่อดูแลผู้สูงอายุที่มีภาวะพึ่งพิงและมีคุณภาพ</t>
  </si>
  <si>
    <t>ชีวิตและสุขภาวะที่ดี</t>
  </si>
  <si>
    <t xml:space="preserve"> -อาสาสมัครบริบาล จำนวน 3 คน</t>
  </si>
  <si>
    <t>จำนวนอาสาสมัคร</t>
  </si>
  <si>
    <t>บริบาล</t>
  </si>
  <si>
    <t>ผู้สูงอายุที่มีภาวะพึ่งพิงและ</t>
  </si>
  <si>
    <t>มีคุณภาพชีวิตและสุขภาวะที่ดี</t>
  </si>
  <si>
    <t>รวม  7 โครงการ</t>
  </si>
  <si>
    <t xml:space="preserve">ปรับปรุงถนนดินผิวจราจรลูกรัง </t>
  </si>
  <si>
    <t>ม.4</t>
  </si>
  <si>
    <t>ถนนดินลูกรัง</t>
  </si>
  <si>
    <t xml:space="preserve"> -ขนาดกว้าง 4  เมตร   หนา 0.15 เมตร</t>
  </si>
  <si>
    <t>ยาว 2,500 เมตร</t>
  </si>
  <si>
    <t>รวม  31  โครงการ</t>
  </si>
  <si>
    <t xml:space="preserve">     1.1  แผนงานเคหะและชุมชน</t>
  </si>
  <si>
    <t xml:space="preserve">     1.2 แผนงานอุตสาหกรรมและการโยธา</t>
  </si>
  <si>
    <t xml:space="preserve">     1.3 แผนงานการเกษตร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</si>
</sst>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#,##0;[Red]#,##0"/>
    <numFmt numFmtId="194" formatCode="0_ ;\-0\ 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"/>
  </numFmts>
  <fonts count="8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imes New Roman"/>
      <family val="1"/>
    </font>
    <font>
      <sz val="11"/>
      <color indexed="8"/>
      <name val="TH SarabunPSK"/>
      <family val="2"/>
    </font>
    <font>
      <sz val="9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3"/>
      <name val="TH SarabunPSK"/>
      <family val="2"/>
    </font>
    <font>
      <u val="single"/>
      <sz val="11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7"/>
      <color indexed="8"/>
      <name val="TH SarabunPSK"/>
      <family val="2"/>
    </font>
    <font>
      <sz val="12"/>
      <color indexed="8"/>
      <name val="Tahoma"/>
      <family val="2"/>
    </font>
    <font>
      <sz val="12.5"/>
      <color indexed="8"/>
      <name val="TH SarabunPSK"/>
      <family val="2"/>
    </font>
    <font>
      <sz val="10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indexed="8"/>
      <name val="TH SarabunPSK"/>
      <family val="2"/>
    </font>
    <font>
      <sz val="14"/>
      <color indexed="8"/>
      <name val="TH SarabunIT๙"/>
      <family val="2"/>
    </font>
    <font>
      <sz val="11"/>
      <color indexed="63"/>
      <name val="TH SarabunPSK"/>
      <family val="2"/>
    </font>
    <font>
      <sz val="11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  <font>
      <sz val="12"/>
      <color theme="1"/>
      <name val="Calibri"/>
      <family val="2"/>
    </font>
    <font>
      <sz val="12.5"/>
      <color theme="1"/>
      <name val="TH SarabunPSK"/>
      <family val="2"/>
    </font>
    <font>
      <sz val="10"/>
      <color theme="1"/>
      <name val="TH SarabunPSK"/>
      <family val="2"/>
    </font>
    <font>
      <sz val="16"/>
      <color theme="1"/>
      <name val="TH SarabunIT๙"/>
      <family val="2"/>
    </font>
    <font>
      <b/>
      <sz val="11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1D2129"/>
      <name val="TH SarabunPSK"/>
      <family val="2"/>
    </font>
    <font>
      <sz val="11"/>
      <color rgb="FF000000"/>
      <name val="TH SarabunPSK"/>
      <family val="2"/>
    </font>
    <font>
      <sz val="11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13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 horizontal="center"/>
    </xf>
    <xf numFmtId="0" fontId="77" fillId="0" borderId="1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1" fillId="0" borderId="0" xfId="0" applyNumberFormat="1" applyFont="1" applyAlignment="1">
      <alignment/>
    </xf>
    <xf numFmtId="0" fontId="77" fillId="0" borderId="11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7" fillId="0" borderId="11" xfId="0" applyFont="1" applyBorder="1" applyAlignment="1">
      <alignment/>
    </xf>
    <xf numFmtId="0" fontId="79" fillId="0" borderId="0" xfId="0" applyFont="1" applyAlignment="1">
      <alignment/>
    </xf>
    <xf numFmtId="0" fontId="77" fillId="0" borderId="13" xfId="0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0" fontId="80" fillId="0" borderId="0" xfId="0" applyFont="1" applyAlignment="1">
      <alignment/>
    </xf>
    <xf numFmtId="0" fontId="71" fillId="0" borderId="11" xfId="0" applyFont="1" applyBorder="1" applyAlignment="1">
      <alignment horizontal="center"/>
    </xf>
    <xf numFmtId="0" fontId="77" fillId="0" borderId="12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3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187" fontId="71" fillId="0" borderId="0" xfId="38" applyNumberFormat="1" applyFont="1" applyAlignment="1">
      <alignment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187" fontId="7" fillId="0" borderId="10" xfId="38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7" fillId="0" borderId="13" xfId="0" applyFont="1" applyBorder="1" applyAlignment="1">
      <alignment/>
    </xf>
    <xf numFmtId="0" fontId="77" fillId="0" borderId="13" xfId="0" applyFont="1" applyBorder="1" applyAlignment="1">
      <alignment horizontal="left"/>
    </xf>
    <xf numFmtId="0" fontId="77" fillId="0" borderId="11" xfId="0" applyFont="1" applyBorder="1" applyAlignment="1">
      <alignment horizontal="left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77" fillId="0" borderId="0" xfId="0" applyNumberFormat="1" applyFont="1" applyAlignment="1">
      <alignment/>
    </xf>
    <xf numFmtId="187" fontId="77" fillId="0" borderId="0" xfId="38" applyNumberFormat="1" applyFont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vertical="top"/>
    </xf>
    <xf numFmtId="0" fontId="8" fillId="0" borderId="10" xfId="38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0" fontId="8" fillId="0" borderId="18" xfId="0" applyNumberFormat="1" applyFont="1" applyBorder="1" applyAlignment="1">
      <alignment horizontal="right" vertical="top"/>
    </xf>
    <xf numFmtId="3" fontId="8" fillId="0" borderId="10" xfId="38" applyNumberFormat="1" applyFont="1" applyBorder="1" applyAlignment="1">
      <alignment horizontal="center" vertical="top"/>
    </xf>
    <xf numFmtId="187" fontId="8" fillId="0" borderId="10" xfId="38" applyNumberFormat="1" applyFont="1" applyBorder="1" applyAlignment="1">
      <alignment horizontal="right" vertical="top"/>
    </xf>
    <xf numFmtId="3" fontId="8" fillId="0" borderId="10" xfId="38" applyNumberFormat="1" applyFont="1" applyBorder="1" applyAlignment="1">
      <alignment horizontal="right" vertical="top"/>
    </xf>
    <xf numFmtId="187" fontId="8" fillId="0" borderId="18" xfId="38" applyNumberFormat="1" applyFont="1" applyBorder="1" applyAlignment="1">
      <alignment horizontal="right" vertical="top"/>
    </xf>
    <xf numFmtId="0" fontId="8" fillId="0" borderId="10" xfId="38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right" vertical="top"/>
    </xf>
    <xf numFmtId="0" fontId="10" fillId="0" borderId="24" xfId="0" applyNumberFormat="1" applyFont="1" applyBorder="1" applyAlignment="1">
      <alignment horizontal="center" vertical="top"/>
    </xf>
    <xf numFmtId="187" fontId="10" fillId="0" borderId="24" xfId="38" applyNumberFormat="1" applyFont="1" applyBorder="1" applyAlignment="1">
      <alignment horizontal="right" vertical="top"/>
    </xf>
    <xf numFmtId="0" fontId="10" fillId="0" borderId="24" xfId="0" applyNumberFormat="1" applyFont="1" applyBorder="1" applyAlignment="1">
      <alignment horizontal="right" vertical="top"/>
    </xf>
    <xf numFmtId="187" fontId="10" fillId="0" borderId="25" xfId="38" applyNumberFormat="1" applyFont="1" applyBorder="1" applyAlignment="1">
      <alignment horizontal="right" vertical="top"/>
    </xf>
    <xf numFmtId="0" fontId="8" fillId="0" borderId="26" xfId="0" applyNumberFormat="1" applyFont="1" applyBorder="1" applyAlignment="1">
      <alignment horizontal="center" vertical="top"/>
    </xf>
    <xf numFmtId="0" fontId="8" fillId="0" borderId="26" xfId="0" applyNumberFormat="1" applyFont="1" applyBorder="1" applyAlignment="1">
      <alignment horizontal="right" vertical="top"/>
    </xf>
    <xf numFmtId="0" fontId="8" fillId="0" borderId="27" xfId="0" applyNumberFormat="1" applyFont="1" applyBorder="1" applyAlignment="1">
      <alignment horizontal="right" vertical="top"/>
    </xf>
    <xf numFmtId="0" fontId="10" fillId="0" borderId="23" xfId="0" applyNumberFormat="1" applyFont="1" applyBorder="1" applyAlignment="1">
      <alignment horizontal="center" vertical="top"/>
    </xf>
    <xf numFmtId="0" fontId="8" fillId="0" borderId="10" xfId="38" applyNumberFormat="1" applyFont="1" applyBorder="1" applyAlignment="1">
      <alignment horizontal="right"/>
    </xf>
    <xf numFmtId="187" fontId="8" fillId="0" borderId="10" xfId="38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vertical="top"/>
    </xf>
    <xf numFmtId="3" fontId="77" fillId="0" borderId="0" xfId="0" applyNumberFormat="1" applyFont="1" applyAlignment="1">
      <alignment/>
    </xf>
    <xf numFmtId="0" fontId="10" fillId="0" borderId="29" xfId="0" applyNumberFormat="1" applyFont="1" applyBorder="1" applyAlignment="1">
      <alignment horizontal="right" vertical="top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>
      <alignment horizontal="center"/>
    </xf>
    <xf numFmtId="0" fontId="8" fillId="0" borderId="0" xfId="38" applyNumberFormat="1" applyFont="1" applyAlignment="1">
      <alignment/>
    </xf>
    <xf numFmtId="187" fontId="10" fillId="0" borderId="25" xfId="38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0" xfId="38" applyNumberFormat="1" applyFont="1" applyBorder="1" applyAlignment="1">
      <alignment horizontal="center"/>
    </xf>
    <xf numFmtId="0" fontId="10" fillId="0" borderId="0" xfId="38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2" xfId="0" applyNumberFormat="1" applyFont="1" applyBorder="1" applyAlignment="1">
      <alignment vertical="top"/>
    </xf>
    <xf numFmtId="0" fontId="8" fillId="0" borderId="12" xfId="38" applyNumberFormat="1" applyFont="1" applyBorder="1" applyAlignment="1">
      <alignment horizontal="center" vertical="top"/>
    </xf>
    <xf numFmtId="187" fontId="8" fillId="0" borderId="12" xfId="38" applyNumberFormat="1" applyFont="1" applyBorder="1" applyAlignment="1">
      <alignment horizontal="right" vertical="top"/>
    </xf>
    <xf numFmtId="0" fontId="8" fillId="0" borderId="12" xfId="0" applyNumberFormat="1" applyFont="1" applyBorder="1" applyAlignment="1">
      <alignment horizontal="right" vertical="top"/>
    </xf>
    <xf numFmtId="0" fontId="72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72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/>
    </xf>
    <xf numFmtId="0" fontId="81" fillId="0" borderId="10" xfId="0" applyFont="1" applyBorder="1" applyAlignment="1">
      <alignment/>
    </xf>
    <xf numFmtId="0" fontId="77" fillId="0" borderId="12" xfId="0" applyFont="1" applyBorder="1" applyAlignment="1">
      <alignment horizontal="left"/>
    </xf>
    <xf numFmtId="3" fontId="10" fillId="0" borderId="24" xfId="0" applyNumberFormat="1" applyFont="1" applyBorder="1" applyAlignment="1">
      <alignment horizontal="center" vertical="top"/>
    </xf>
    <xf numFmtId="187" fontId="8" fillId="0" borderId="26" xfId="0" applyNumberFormat="1" applyFont="1" applyBorder="1" applyAlignment="1">
      <alignment horizontal="right" vertical="top"/>
    </xf>
    <xf numFmtId="3" fontId="10" fillId="0" borderId="24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187" fontId="10" fillId="0" borderId="23" xfId="38" applyNumberFormat="1" applyFont="1" applyBorder="1" applyAlignment="1">
      <alignment horizontal="center" vertical="top"/>
    </xf>
    <xf numFmtId="0" fontId="8" fillId="0" borderId="10" xfId="38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top"/>
    </xf>
    <xf numFmtId="3" fontId="8" fillId="0" borderId="18" xfId="0" applyNumberFormat="1" applyFont="1" applyBorder="1" applyAlignment="1">
      <alignment horizontal="right" vertical="top"/>
    </xf>
    <xf numFmtId="187" fontId="8" fillId="0" borderId="10" xfId="0" applyNumberFormat="1" applyFont="1" applyBorder="1" applyAlignment="1">
      <alignment horizontal="center" vertical="top"/>
    </xf>
    <xf numFmtId="3" fontId="10" fillId="0" borderId="24" xfId="38" applyNumberFormat="1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3" fontId="71" fillId="0" borderId="10" xfId="0" applyNumberFormat="1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3" xfId="0" applyFont="1" applyBorder="1" applyAlignment="1">
      <alignment/>
    </xf>
    <xf numFmtId="49" fontId="71" fillId="0" borderId="13" xfId="0" applyNumberFormat="1" applyFont="1" applyBorder="1" applyAlignment="1">
      <alignment/>
    </xf>
    <xf numFmtId="3" fontId="71" fillId="0" borderId="13" xfId="0" applyNumberFormat="1" applyFont="1" applyBorder="1" applyAlignment="1">
      <alignment horizontal="center"/>
    </xf>
    <xf numFmtId="0" fontId="71" fillId="0" borderId="13" xfId="0" applyFont="1" applyBorder="1" applyAlignment="1">
      <alignment horizontal="left"/>
    </xf>
    <xf numFmtId="49" fontId="71" fillId="0" borderId="10" xfId="0" applyNumberFormat="1" applyFont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0" fontId="71" fillId="0" borderId="10" xfId="0" applyFont="1" applyBorder="1" applyAlignment="1">
      <alignment vertical="top"/>
    </xf>
    <xf numFmtId="3" fontId="71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71" fillId="0" borderId="11" xfId="0" applyFont="1" applyBorder="1" applyAlignment="1">
      <alignment vertical="top"/>
    </xf>
    <xf numFmtId="3" fontId="71" fillId="0" borderId="11" xfId="0" applyNumberFormat="1" applyFont="1" applyBorder="1" applyAlignment="1">
      <alignment horizontal="center" vertical="top"/>
    </xf>
    <xf numFmtId="0" fontId="71" fillId="0" borderId="11" xfId="0" applyFont="1" applyBorder="1" applyAlignment="1">
      <alignment horizontal="center" vertical="top"/>
    </xf>
    <xf numFmtId="0" fontId="71" fillId="0" borderId="13" xfId="0" applyFont="1" applyBorder="1" applyAlignment="1">
      <alignment/>
    </xf>
    <xf numFmtId="0" fontId="71" fillId="0" borderId="11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/>
    </xf>
    <xf numFmtId="0" fontId="0" fillId="0" borderId="0" xfId="0" applyFont="1" applyAlignment="1">
      <alignment/>
    </xf>
    <xf numFmtId="0" fontId="71" fillId="0" borderId="10" xfId="0" applyFont="1" applyBorder="1" applyAlignment="1">
      <alignment vertical="center"/>
    </xf>
    <xf numFmtId="3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vertical="top"/>
    </xf>
    <xf numFmtId="0" fontId="8" fillId="0" borderId="0" xfId="38" applyNumberFormat="1" applyFont="1" applyBorder="1" applyAlignment="1">
      <alignment horizontal="center" vertical="top"/>
    </xf>
    <xf numFmtId="187" fontId="8" fillId="0" borderId="0" xfId="38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1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187" fontId="7" fillId="0" borderId="13" xfId="38" applyNumberFormat="1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83" fillId="0" borderId="13" xfId="0" applyFont="1" applyBorder="1" applyAlignment="1">
      <alignment/>
    </xf>
    <xf numFmtId="193" fontId="71" fillId="0" borderId="13" xfId="0" applyNumberFormat="1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193" fontId="71" fillId="0" borderId="10" xfId="0" applyNumberFormat="1" applyFont="1" applyBorder="1" applyAlignment="1">
      <alignment horizontal="center"/>
    </xf>
    <xf numFmtId="187" fontId="71" fillId="0" borderId="10" xfId="38" applyNumberFormat="1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193" fontId="71" fillId="0" borderId="17" xfId="0" applyNumberFormat="1" applyFont="1" applyBorder="1" applyAlignment="1">
      <alignment horizontal="left"/>
    </xf>
    <xf numFmtId="0" fontId="71" fillId="0" borderId="17" xfId="0" applyFont="1" applyBorder="1" applyAlignment="1">
      <alignment horizontal="left"/>
    </xf>
    <xf numFmtId="3" fontId="71" fillId="0" borderId="13" xfId="0" applyNumberFormat="1" applyFont="1" applyBorder="1" applyAlignment="1">
      <alignment horizontal="center" vertical="center"/>
    </xf>
    <xf numFmtId="193" fontId="71" fillId="0" borderId="30" xfId="0" applyNumberFormat="1" applyFont="1" applyBorder="1" applyAlignment="1">
      <alignment horizontal="left"/>
    </xf>
    <xf numFmtId="0" fontId="71" fillId="0" borderId="16" xfId="0" applyFont="1" applyBorder="1" applyAlignment="1">
      <alignment horizontal="center" vertical="top"/>
    </xf>
    <xf numFmtId="0" fontId="71" fillId="0" borderId="17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30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3" xfId="0" applyFont="1" applyBorder="1" applyAlignment="1">
      <alignment horizontal="left" vertical="center" wrapText="1" indent="1"/>
    </xf>
    <xf numFmtId="187" fontId="71" fillId="0" borderId="13" xfId="38" applyNumberFormat="1" applyFont="1" applyBorder="1" applyAlignment="1">
      <alignment/>
    </xf>
    <xf numFmtId="187" fontId="71" fillId="0" borderId="13" xfId="38" applyNumberFormat="1" applyFont="1" applyBorder="1" applyAlignment="1">
      <alignment horizontal="center"/>
    </xf>
    <xf numFmtId="0" fontId="71" fillId="0" borderId="10" xfId="0" applyFont="1" applyBorder="1" applyAlignment="1">
      <alignment horizontal="left" vertical="center" wrapText="1" indent="1"/>
    </xf>
    <xf numFmtId="0" fontId="71" fillId="0" borderId="13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84" fillId="0" borderId="0" xfId="0" applyFont="1" applyAlignment="1">
      <alignment horizontal="center"/>
    </xf>
    <xf numFmtId="0" fontId="71" fillId="0" borderId="0" xfId="0" applyFont="1" applyBorder="1" applyAlignment="1">
      <alignment horizontal="center" vertical="top"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7" fillId="0" borderId="13" xfId="0" applyFont="1" applyBorder="1" applyAlignment="1">
      <alignment horizontal="left" vertical="center"/>
    </xf>
    <xf numFmtId="0" fontId="86" fillId="0" borderId="11" xfId="0" applyFont="1" applyBorder="1" applyAlignment="1">
      <alignment/>
    </xf>
    <xf numFmtId="3" fontId="71" fillId="0" borderId="11" xfId="0" applyNumberFormat="1" applyFont="1" applyBorder="1" applyAlignment="1">
      <alignment horizontal="center"/>
    </xf>
    <xf numFmtId="193" fontId="71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/>
    </xf>
    <xf numFmtId="0" fontId="13" fillId="0" borderId="10" xfId="0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193" fontId="71" fillId="0" borderId="12" xfId="0" applyNumberFormat="1" applyFont="1" applyBorder="1" applyAlignment="1">
      <alignment horizontal="center"/>
    </xf>
    <xf numFmtId="0" fontId="71" fillId="0" borderId="15" xfId="0" applyFont="1" applyBorder="1" applyAlignment="1">
      <alignment/>
    </xf>
    <xf numFmtId="0" fontId="71" fillId="0" borderId="15" xfId="0" applyFont="1" applyBorder="1" applyAlignment="1">
      <alignment horizontal="center"/>
    </xf>
    <xf numFmtId="3" fontId="86" fillId="0" borderId="10" xfId="0" applyNumberFormat="1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3" fontId="7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3" fontId="83" fillId="0" borderId="14" xfId="0" applyNumberFormat="1" applyFont="1" applyBorder="1" applyAlignment="1">
      <alignment/>
    </xf>
    <xf numFmtId="0" fontId="83" fillId="0" borderId="14" xfId="0" applyFont="1" applyBorder="1" applyAlignment="1">
      <alignment horizontal="center"/>
    </xf>
    <xf numFmtId="0" fontId="83" fillId="0" borderId="14" xfId="0" applyFont="1" applyBorder="1" applyAlignment="1">
      <alignment/>
    </xf>
    <xf numFmtId="187" fontId="14" fillId="0" borderId="14" xfId="0" applyNumberFormat="1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top"/>
    </xf>
    <xf numFmtId="0" fontId="86" fillId="0" borderId="0" xfId="0" applyFont="1" applyAlignment="1">
      <alignment horizontal="center"/>
    </xf>
    <xf numFmtId="0" fontId="86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7" fontId="14" fillId="0" borderId="10" xfId="38" applyNumberFormat="1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187" fontId="7" fillId="0" borderId="13" xfId="38" applyNumberFormat="1" applyFont="1" applyBorder="1" applyAlignment="1">
      <alignment/>
    </xf>
    <xf numFmtId="187" fontId="9" fillId="0" borderId="13" xfId="38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7" fontId="81" fillId="0" borderId="13" xfId="38" applyNumberFormat="1" applyFont="1" applyBorder="1" applyAlignment="1">
      <alignment/>
    </xf>
    <xf numFmtId="0" fontId="7" fillId="0" borderId="15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187" fontId="7" fillId="0" borderId="10" xfId="38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15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15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193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193" fontId="8" fillId="0" borderId="17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/>
    </xf>
    <xf numFmtId="187" fontId="8" fillId="0" borderId="10" xfId="38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93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87" fontId="8" fillId="0" borderId="13" xfId="38" applyNumberFormat="1" applyFont="1" applyBorder="1" applyAlignment="1">
      <alignment horizontal="center"/>
    </xf>
    <xf numFmtId="187" fontId="8" fillId="0" borderId="10" xfId="38" applyNumberFormat="1" applyFont="1" applyBorder="1" applyAlignment="1">
      <alignment/>
    </xf>
    <xf numFmtId="193" fontId="7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86" fillId="0" borderId="13" xfId="0" applyFont="1" applyBorder="1" applyAlignment="1">
      <alignment/>
    </xf>
    <xf numFmtId="187" fontId="7" fillId="0" borderId="11" xfId="38" applyNumberFormat="1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8" fillId="0" borderId="10" xfId="38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187" fontId="7" fillId="0" borderId="0" xfId="38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187" fontId="71" fillId="0" borderId="0" xfId="38" applyNumberFormat="1" applyFont="1" applyBorder="1" applyAlignment="1">
      <alignment horizontal="center"/>
    </xf>
    <xf numFmtId="187" fontId="14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71" fillId="0" borderId="15" xfId="0" applyNumberFormat="1" applyFont="1" applyBorder="1" applyAlignment="1">
      <alignment horizontal="center" vertical="top"/>
    </xf>
    <xf numFmtId="0" fontId="71" fillId="0" borderId="15" xfId="0" applyFont="1" applyBorder="1" applyAlignment="1">
      <alignment horizontal="center" vertical="top"/>
    </xf>
    <xf numFmtId="3" fontId="71" fillId="0" borderId="0" xfId="0" applyNumberFormat="1" applyFont="1" applyBorder="1" applyAlignment="1">
      <alignment horizontal="center" vertical="top"/>
    </xf>
    <xf numFmtId="0" fontId="71" fillId="0" borderId="15" xfId="0" applyFont="1" applyBorder="1" applyAlignment="1">
      <alignment vertical="top"/>
    </xf>
    <xf numFmtId="0" fontId="71" fillId="0" borderId="14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71" fillId="0" borderId="14" xfId="0" applyFont="1" applyBorder="1" applyAlignment="1">
      <alignment/>
    </xf>
    <xf numFmtId="3" fontId="71" fillId="0" borderId="14" xfId="0" applyNumberFormat="1" applyFont="1" applyBorder="1" applyAlignment="1">
      <alignment/>
    </xf>
    <xf numFmtId="187" fontId="8" fillId="0" borderId="10" xfId="38" applyNumberFormat="1" applyFont="1" applyBorder="1" applyAlignment="1">
      <alignment/>
    </xf>
    <xf numFmtId="187" fontId="8" fillId="0" borderId="10" xfId="0" applyNumberFormat="1" applyFont="1" applyBorder="1" applyAlignment="1">
      <alignment horizontal="center"/>
    </xf>
    <xf numFmtId="187" fontId="71" fillId="0" borderId="14" xfId="38" applyNumberFormat="1" applyFont="1" applyBorder="1" applyAlignment="1">
      <alignment horizontal="center"/>
    </xf>
    <xf numFmtId="0" fontId="71" fillId="0" borderId="14" xfId="0" applyFont="1" applyBorder="1" applyAlignment="1">
      <alignment horizontal="center" vertical="top"/>
    </xf>
    <xf numFmtId="0" fontId="19" fillId="0" borderId="3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74" fillId="0" borderId="0" xfId="0" applyNumberFormat="1" applyFont="1" applyAlignment="1">
      <alignment/>
    </xf>
    <xf numFmtId="187" fontId="74" fillId="0" borderId="0" xfId="38" applyNumberFormat="1" applyFont="1" applyAlignment="1">
      <alignment/>
    </xf>
    <xf numFmtId="0" fontId="71" fillId="0" borderId="13" xfId="0" applyFont="1" applyBorder="1" applyAlignment="1">
      <alignment horizontal="left" wrapText="1" indent="1"/>
    </xf>
    <xf numFmtId="0" fontId="71" fillId="0" borderId="10" xfId="0" applyFont="1" applyBorder="1" applyAlignment="1">
      <alignment horizontal="left" wrapText="1" indent="1"/>
    </xf>
    <xf numFmtId="0" fontId="8" fillId="0" borderId="15" xfId="0" applyFont="1" applyBorder="1" applyAlignment="1">
      <alignment/>
    </xf>
    <xf numFmtId="187" fontId="8" fillId="0" borderId="27" xfId="0" applyNumberFormat="1" applyFont="1" applyBorder="1" applyAlignment="1">
      <alignment horizontal="right" vertical="top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82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1" fillId="0" borderId="15" xfId="0" applyFont="1" applyBorder="1" applyAlignment="1">
      <alignment horizontal="left"/>
    </xf>
    <xf numFmtId="0" fontId="7" fillId="0" borderId="15" xfId="0" applyFont="1" applyBorder="1" applyAlignment="1">
      <alignment vertical="top"/>
    </xf>
    <xf numFmtId="187" fontId="71" fillId="0" borderId="10" xfId="38" applyNumberFormat="1" applyFont="1" applyBorder="1" applyAlignment="1">
      <alignment/>
    </xf>
    <xf numFmtId="0" fontId="72" fillId="0" borderId="0" xfId="0" applyFont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1" fillId="0" borderId="13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15" xfId="0" applyFont="1" applyBorder="1" applyAlignment="1">
      <alignment horizontal="left"/>
    </xf>
    <xf numFmtId="0" fontId="71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78" fillId="0" borderId="15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2" fillId="0" borderId="14" xfId="0" applyFont="1" applyBorder="1" applyAlignment="1">
      <alignment horizontal="right"/>
    </xf>
    <xf numFmtId="0" fontId="7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96333"/>
  </sheetPr>
  <dimension ref="A1:F26"/>
  <sheetViews>
    <sheetView view="pageBreakPreview" zoomScaleSheetLayoutView="100" zoomScalePageLayoutView="0" workbookViewId="0" topLeftCell="A7">
      <selection activeCell="I16" sqref="I16"/>
    </sheetView>
  </sheetViews>
  <sheetFormatPr defaultColWidth="9.140625" defaultRowHeight="21" customHeight="1"/>
  <cols>
    <col min="1" max="1" width="4.140625" style="77" customWidth="1"/>
    <col min="2" max="2" width="27.00390625" style="16" customWidth="1"/>
    <col min="3" max="3" width="27.57421875" style="138" customWidth="1"/>
    <col min="4" max="4" width="21.421875" style="138" customWidth="1"/>
    <col min="5" max="5" width="20.8515625" style="77" customWidth="1"/>
    <col min="6" max="6" width="19.28125" style="77" customWidth="1"/>
    <col min="7" max="16384" width="9.00390625" style="16" customWidth="1"/>
  </cols>
  <sheetData>
    <row r="1" spans="1:6" s="11" customFormat="1" ht="18" customHeight="1">
      <c r="A1" s="443" t="s">
        <v>1401</v>
      </c>
      <c r="B1" s="443"/>
      <c r="C1" s="443"/>
      <c r="D1" s="443"/>
      <c r="F1" s="139"/>
    </row>
    <row r="2" spans="1:6" ht="18" customHeight="1">
      <c r="A2" s="444" t="s">
        <v>886</v>
      </c>
      <c r="B2" s="444"/>
      <c r="C2" s="444"/>
      <c r="D2" s="444"/>
      <c r="F2" s="193" t="s">
        <v>1061</v>
      </c>
    </row>
    <row r="3" spans="1:6" ht="18" customHeight="1">
      <c r="A3" s="78" t="s">
        <v>2</v>
      </c>
      <c r="B3" s="78" t="s">
        <v>775</v>
      </c>
      <c r="C3" s="78" t="s">
        <v>776</v>
      </c>
      <c r="D3" s="78" t="s">
        <v>777</v>
      </c>
      <c r="E3" s="78" t="s">
        <v>778</v>
      </c>
      <c r="F3" s="78" t="s">
        <v>779</v>
      </c>
    </row>
    <row r="4" spans="1:6" ht="18" customHeight="1">
      <c r="A4" s="18">
        <v>1</v>
      </c>
      <c r="B4" s="22" t="s">
        <v>780</v>
      </c>
      <c r="C4" s="34" t="s">
        <v>781</v>
      </c>
      <c r="D4" s="34" t="s">
        <v>976</v>
      </c>
      <c r="E4" s="18" t="s">
        <v>12</v>
      </c>
      <c r="F4" s="18" t="s">
        <v>1170</v>
      </c>
    </row>
    <row r="5" spans="1:6" ht="18" customHeight="1">
      <c r="A5" s="18"/>
      <c r="B5" s="22"/>
      <c r="C5" s="34"/>
      <c r="D5" s="34" t="s">
        <v>782</v>
      </c>
      <c r="E5" s="18" t="s">
        <v>12</v>
      </c>
      <c r="F5" s="18" t="s">
        <v>1170</v>
      </c>
    </row>
    <row r="6" spans="1:6" ht="18" customHeight="1">
      <c r="A6" s="26"/>
      <c r="B6" s="31"/>
      <c r="C6" s="75" t="s">
        <v>783</v>
      </c>
      <c r="D6" s="75" t="s">
        <v>784</v>
      </c>
      <c r="E6" s="26" t="s">
        <v>12</v>
      </c>
      <c r="F6" s="26" t="s">
        <v>1170</v>
      </c>
    </row>
    <row r="7" spans="1:6" ht="18" customHeight="1">
      <c r="A7" s="18">
        <v>2</v>
      </c>
      <c r="B7" s="22" t="s">
        <v>786</v>
      </c>
      <c r="C7" s="34" t="s">
        <v>783</v>
      </c>
      <c r="D7" s="34" t="s">
        <v>784</v>
      </c>
      <c r="E7" s="18" t="s">
        <v>12</v>
      </c>
      <c r="F7" s="18" t="s">
        <v>1170</v>
      </c>
    </row>
    <row r="8" spans="1:6" ht="18" customHeight="1">
      <c r="A8" s="26"/>
      <c r="B8" s="31"/>
      <c r="C8" s="75"/>
      <c r="D8" s="75" t="s">
        <v>787</v>
      </c>
      <c r="E8" s="26" t="s">
        <v>12</v>
      </c>
      <c r="F8" s="26" t="s">
        <v>1170</v>
      </c>
    </row>
    <row r="9" spans="1:6" ht="18" customHeight="1">
      <c r="A9" s="33">
        <v>3</v>
      </c>
      <c r="B9" s="73" t="s">
        <v>790</v>
      </c>
      <c r="C9" s="74" t="s">
        <v>781</v>
      </c>
      <c r="D9" s="74" t="s">
        <v>791</v>
      </c>
      <c r="E9" s="33" t="s">
        <v>715</v>
      </c>
      <c r="F9" s="33" t="s">
        <v>38</v>
      </c>
    </row>
    <row r="10" spans="1:6" ht="18" customHeight="1">
      <c r="A10" s="26"/>
      <c r="B10" s="31"/>
      <c r="C10" s="75" t="s">
        <v>783</v>
      </c>
      <c r="D10" s="75" t="s">
        <v>784</v>
      </c>
      <c r="E10" s="26" t="s">
        <v>1171</v>
      </c>
      <c r="F10" s="26" t="s">
        <v>860</v>
      </c>
    </row>
    <row r="11" spans="1:6" ht="18" customHeight="1">
      <c r="A11" s="18">
        <v>4</v>
      </c>
      <c r="B11" s="22" t="s">
        <v>855</v>
      </c>
      <c r="C11" s="74" t="s">
        <v>781</v>
      </c>
      <c r="D11" s="74" t="s">
        <v>791</v>
      </c>
      <c r="E11" s="33" t="s">
        <v>715</v>
      </c>
      <c r="F11" s="18" t="s">
        <v>38</v>
      </c>
    </row>
    <row r="12" spans="1:6" ht="18" customHeight="1">
      <c r="A12" s="18"/>
      <c r="B12" s="22"/>
      <c r="C12" s="34"/>
      <c r="D12" s="34" t="s">
        <v>859</v>
      </c>
      <c r="E12" s="18" t="s">
        <v>1171</v>
      </c>
      <c r="F12" s="18" t="s">
        <v>38</v>
      </c>
    </row>
    <row r="13" spans="1:6" ht="18" customHeight="1">
      <c r="A13" s="18"/>
      <c r="B13" s="22"/>
      <c r="C13" s="34"/>
      <c r="D13" s="34" t="s">
        <v>856</v>
      </c>
      <c r="E13" s="18" t="s">
        <v>715</v>
      </c>
      <c r="F13" s="18" t="s">
        <v>38</v>
      </c>
    </row>
    <row r="14" spans="1:6" ht="18" customHeight="1">
      <c r="A14" s="26"/>
      <c r="B14" s="31"/>
      <c r="C14" s="75" t="s">
        <v>858</v>
      </c>
      <c r="D14" s="75" t="s">
        <v>857</v>
      </c>
      <c r="E14" s="18" t="s">
        <v>715</v>
      </c>
      <c r="F14" s="26" t="s">
        <v>38</v>
      </c>
    </row>
    <row r="15" spans="1:6" ht="18" customHeight="1">
      <c r="A15" s="18">
        <v>5</v>
      </c>
      <c r="B15" s="22" t="s">
        <v>861</v>
      </c>
      <c r="C15" s="74" t="s">
        <v>858</v>
      </c>
      <c r="D15" s="34" t="s">
        <v>863</v>
      </c>
      <c r="E15" s="33" t="s">
        <v>1171</v>
      </c>
      <c r="F15" s="18" t="s">
        <v>38</v>
      </c>
    </row>
    <row r="16" spans="1:6" ht="18" customHeight="1">
      <c r="A16" s="18"/>
      <c r="B16" s="22" t="s">
        <v>862</v>
      </c>
      <c r="C16" s="34" t="s">
        <v>781</v>
      </c>
      <c r="D16" s="34" t="s">
        <v>864</v>
      </c>
      <c r="E16" s="18" t="s">
        <v>714</v>
      </c>
      <c r="F16" s="18" t="s">
        <v>38</v>
      </c>
    </row>
    <row r="17" spans="1:6" ht="18" customHeight="1">
      <c r="A17" s="18"/>
      <c r="B17" s="22"/>
      <c r="C17" s="34"/>
      <c r="D17" s="34" t="s">
        <v>865</v>
      </c>
      <c r="E17" s="18" t="s">
        <v>714</v>
      </c>
      <c r="F17" s="18" t="s">
        <v>38</v>
      </c>
    </row>
    <row r="18" spans="1:6" ht="18" customHeight="1">
      <c r="A18" s="26"/>
      <c r="B18" s="31"/>
      <c r="C18" s="75"/>
      <c r="D18" s="75" t="s">
        <v>866</v>
      </c>
      <c r="E18" s="26"/>
      <c r="F18" s="26"/>
    </row>
    <row r="19" spans="1:6" ht="18" customHeight="1">
      <c r="A19" s="33">
        <v>6</v>
      </c>
      <c r="B19" s="73" t="s">
        <v>867</v>
      </c>
      <c r="C19" s="74" t="s">
        <v>781</v>
      </c>
      <c r="D19" s="74" t="s">
        <v>782</v>
      </c>
      <c r="E19" s="33" t="s">
        <v>1171</v>
      </c>
      <c r="F19" s="18" t="s">
        <v>38</v>
      </c>
    </row>
    <row r="20" spans="1:6" ht="18" customHeight="1">
      <c r="A20" s="18"/>
      <c r="B20" s="22" t="s">
        <v>868</v>
      </c>
      <c r="C20" s="34"/>
      <c r="D20" s="34" t="s">
        <v>791</v>
      </c>
      <c r="E20" s="18" t="s">
        <v>1171</v>
      </c>
      <c r="F20" s="18" t="s">
        <v>38</v>
      </c>
    </row>
    <row r="21" spans="1:6" ht="18" customHeight="1">
      <c r="A21" s="33">
        <v>7</v>
      </c>
      <c r="B21" s="73" t="s">
        <v>869</v>
      </c>
      <c r="C21" s="74" t="s">
        <v>781</v>
      </c>
      <c r="D21" s="74" t="s">
        <v>791</v>
      </c>
      <c r="E21" s="33" t="s">
        <v>1171</v>
      </c>
      <c r="F21" s="33" t="s">
        <v>38</v>
      </c>
    </row>
    <row r="22" spans="1:6" ht="18" customHeight="1">
      <c r="A22" s="26"/>
      <c r="B22" s="31" t="s">
        <v>870</v>
      </c>
      <c r="C22" s="75" t="s">
        <v>858</v>
      </c>
      <c r="D22" s="75" t="s">
        <v>863</v>
      </c>
      <c r="E22" s="26" t="s">
        <v>1171</v>
      </c>
      <c r="F22" s="26" t="s">
        <v>38</v>
      </c>
    </row>
    <row r="23" spans="1:6" ht="18" customHeight="1">
      <c r="A23" s="18">
        <v>8</v>
      </c>
      <c r="B23" s="22" t="s">
        <v>871</v>
      </c>
      <c r="C23" s="74" t="s">
        <v>781</v>
      </c>
      <c r="D23" s="34" t="s">
        <v>865</v>
      </c>
      <c r="E23" s="18" t="s">
        <v>1171</v>
      </c>
      <c r="F23" s="18" t="s">
        <v>38</v>
      </c>
    </row>
    <row r="24" spans="1:6" ht="18" customHeight="1">
      <c r="A24" s="26"/>
      <c r="B24" s="31"/>
      <c r="C24" s="75"/>
      <c r="D24" s="75" t="s">
        <v>866</v>
      </c>
      <c r="E24" s="26"/>
      <c r="F24" s="26"/>
    </row>
    <row r="25" spans="1:6" ht="18" customHeight="1">
      <c r="A25" s="27"/>
      <c r="B25" s="37"/>
      <c r="C25" s="27"/>
      <c r="D25" s="143"/>
      <c r="E25" s="27"/>
      <c r="F25" s="27"/>
    </row>
    <row r="26" spans="1:6" ht="18" customHeight="1">
      <c r="A26" s="48"/>
      <c r="B26" s="19"/>
      <c r="C26" s="79"/>
      <c r="D26" s="79"/>
      <c r="E26" s="48"/>
      <c r="F26" s="48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2"/>
  <sheetViews>
    <sheetView view="pageBreakPreview" zoomScaleNormal="86" zoomScaleSheetLayoutView="100" zoomScalePageLayoutView="0" workbookViewId="0" topLeftCell="A4">
      <selection activeCell="L8" sqref="L8:L9"/>
    </sheetView>
  </sheetViews>
  <sheetFormatPr defaultColWidth="9.140625" defaultRowHeight="15"/>
  <cols>
    <col min="1" max="1" width="2.28125" style="1" customWidth="1"/>
    <col min="2" max="2" width="15.421875" style="1" customWidth="1"/>
    <col min="3" max="3" width="26.140625" style="1" customWidth="1"/>
    <col min="4" max="4" width="19.421875" style="1" customWidth="1"/>
    <col min="5" max="9" width="6.57421875" style="1" customWidth="1"/>
    <col min="10" max="10" width="8.8515625" style="9" customWidth="1"/>
    <col min="11" max="11" width="17.00390625" style="1" customWidth="1"/>
    <col min="12" max="12" width="11.28125" style="4" customWidth="1"/>
    <col min="13" max="13" width="3.851562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1356</v>
      </c>
    </row>
    <row r="2" spans="1:12" s="47" customFormat="1" ht="21" customHeight="1">
      <c r="A2" s="476" t="s">
        <v>1324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 customHeight="1">
      <c r="A3" s="476" t="s">
        <v>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 customHeight="1">
      <c r="A4" s="43" t="s">
        <v>873</v>
      </c>
      <c r="B4" s="43"/>
      <c r="C4" s="43"/>
      <c r="D4" s="43"/>
      <c r="E4" s="42"/>
      <c r="F4" s="42"/>
      <c r="G4" s="42"/>
      <c r="H4" s="42"/>
      <c r="I4" s="42"/>
      <c r="J4" s="42"/>
      <c r="K4" s="42"/>
      <c r="L4" s="42"/>
    </row>
    <row r="5" spans="1:12" s="47" customFormat="1" ht="21" customHeight="1">
      <c r="A5" s="43" t="s">
        <v>874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</row>
    <row r="6" spans="1:12" s="11" customFormat="1" ht="21" customHeight="1">
      <c r="A6" s="3" t="s">
        <v>792</v>
      </c>
      <c r="B6" s="2"/>
      <c r="C6" s="2"/>
      <c r="D6" s="2"/>
      <c r="E6" s="2"/>
      <c r="F6" s="2"/>
      <c r="G6" s="2"/>
      <c r="H6" s="2"/>
      <c r="I6" s="2"/>
      <c r="J6" s="21"/>
      <c r="K6" s="2"/>
      <c r="L6" s="14"/>
    </row>
    <row r="7" spans="1:12" s="11" customFormat="1" ht="21" customHeight="1">
      <c r="A7" s="3"/>
      <c r="B7" s="480" t="s">
        <v>793</v>
      </c>
      <c r="C7" s="480"/>
      <c r="D7" s="3"/>
      <c r="E7" s="3"/>
      <c r="F7" s="3"/>
      <c r="G7" s="3"/>
      <c r="H7" s="3"/>
      <c r="I7" s="3"/>
      <c r="J7" s="21"/>
      <c r="K7" s="3"/>
      <c r="L7" s="15"/>
    </row>
    <row r="8" spans="1:12" ht="21" customHeight="1">
      <c r="A8" s="478" t="s">
        <v>2</v>
      </c>
      <c r="B8" s="478" t="s">
        <v>3</v>
      </c>
      <c r="C8" s="478" t="s">
        <v>4</v>
      </c>
      <c r="D8" s="228" t="s">
        <v>232</v>
      </c>
      <c r="E8" s="470" t="s">
        <v>236</v>
      </c>
      <c r="F8" s="471"/>
      <c r="G8" s="471"/>
      <c r="H8" s="471"/>
      <c r="I8" s="472"/>
      <c r="J8" s="155" t="s">
        <v>228</v>
      </c>
      <c r="K8" s="156" t="s">
        <v>5</v>
      </c>
      <c r="L8" s="204" t="s">
        <v>771</v>
      </c>
    </row>
    <row r="9" spans="1:12" ht="21" customHeight="1">
      <c r="A9" s="479"/>
      <c r="B9" s="479"/>
      <c r="C9" s="479"/>
      <c r="D9" s="229" t="s">
        <v>233</v>
      </c>
      <c r="E9" s="204">
        <v>2566</v>
      </c>
      <c r="F9" s="204">
        <v>2567</v>
      </c>
      <c r="G9" s="204">
        <v>2568</v>
      </c>
      <c r="H9" s="204">
        <v>2569</v>
      </c>
      <c r="I9" s="204">
        <v>2570</v>
      </c>
      <c r="J9" s="38" t="s">
        <v>229</v>
      </c>
      <c r="K9" s="38" t="s">
        <v>7</v>
      </c>
      <c r="L9" s="54" t="s">
        <v>772</v>
      </c>
    </row>
    <row r="10" spans="1:12" ht="21" customHeight="1">
      <c r="A10" s="481"/>
      <c r="B10" s="481"/>
      <c r="C10" s="481"/>
      <c r="D10" s="158"/>
      <c r="E10" s="57" t="s">
        <v>9</v>
      </c>
      <c r="F10" s="57" t="s">
        <v>9</v>
      </c>
      <c r="G10" s="57" t="s">
        <v>9</v>
      </c>
      <c r="H10" s="57" t="s">
        <v>9</v>
      </c>
      <c r="I10" s="57" t="s">
        <v>9</v>
      </c>
      <c r="J10" s="36"/>
      <c r="K10" s="159"/>
      <c r="L10" s="206"/>
    </row>
    <row r="11" spans="1:12" ht="21" customHeight="1">
      <c r="A11" s="38">
        <v>1</v>
      </c>
      <c r="B11" s="161" t="s">
        <v>712</v>
      </c>
      <c r="C11" s="161" t="s">
        <v>322</v>
      </c>
      <c r="D11" s="161" t="s">
        <v>318</v>
      </c>
      <c r="E11" s="163">
        <v>40000</v>
      </c>
      <c r="F11" s="163">
        <v>40000</v>
      </c>
      <c r="G11" s="163">
        <v>40000</v>
      </c>
      <c r="H11" s="163">
        <v>40000</v>
      </c>
      <c r="I11" s="163">
        <v>40000</v>
      </c>
      <c r="J11" s="256" t="s">
        <v>504</v>
      </c>
      <c r="K11" s="162" t="s">
        <v>424</v>
      </c>
      <c r="L11" s="38" t="s">
        <v>704</v>
      </c>
    </row>
    <row r="12" spans="1:12" ht="21" customHeight="1">
      <c r="A12" s="38"/>
      <c r="B12" s="161" t="s">
        <v>713</v>
      </c>
      <c r="C12" s="161" t="s">
        <v>321</v>
      </c>
      <c r="D12" s="161" t="s">
        <v>319</v>
      </c>
      <c r="E12" s="38"/>
      <c r="F12" s="38"/>
      <c r="G12" s="38"/>
      <c r="H12" s="38"/>
      <c r="I12" s="38"/>
      <c r="J12" s="257" t="s">
        <v>204</v>
      </c>
      <c r="K12" s="162"/>
      <c r="L12" s="38" t="s">
        <v>505</v>
      </c>
    </row>
    <row r="13" spans="1:12" ht="21" customHeight="1">
      <c r="A13" s="38"/>
      <c r="B13" s="161"/>
      <c r="C13" s="161" t="s">
        <v>938</v>
      </c>
      <c r="D13" s="161" t="s">
        <v>320</v>
      </c>
      <c r="E13" s="174"/>
      <c r="F13" s="172"/>
      <c r="G13" s="172"/>
      <c r="H13" s="172"/>
      <c r="I13" s="172"/>
      <c r="J13" s="1"/>
      <c r="K13" s="162"/>
      <c r="L13" s="174"/>
    </row>
    <row r="14" spans="1:12" ht="21" customHeight="1">
      <c r="A14" s="38"/>
      <c r="B14" s="171"/>
      <c r="C14" s="161" t="s">
        <v>937</v>
      </c>
      <c r="D14" s="161"/>
      <c r="E14" s="171"/>
      <c r="F14" s="171"/>
      <c r="G14" s="171"/>
      <c r="H14" s="171"/>
      <c r="I14" s="171"/>
      <c r="J14" s="261"/>
      <c r="K14" s="161"/>
      <c r="L14" s="171"/>
    </row>
    <row r="15" spans="1:12" ht="21" customHeight="1">
      <c r="A15" s="36"/>
      <c r="B15" s="159"/>
      <c r="C15" s="159"/>
      <c r="D15" s="164"/>
      <c r="E15" s="159"/>
      <c r="F15" s="159"/>
      <c r="G15" s="159"/>
      <c r="H15" s="159"/>
      <c r="I15" s="159"/>
      <c r="J15" s="262"/>
      <c r="K15" s="164"/>
      <c r="L15" s="159"/>
    </row>
    <row r="16" spans="1:12" ht="21" customHeight="1">
      <c r="A16" s="38">
        <v>2</v>
      </c>
      <c r="B16" s="161" t="s">
        <v>83</v>
      </c>
      <c r="C16" s="161" t="s">
        <v>370</v>
      </c>
      <c r="D16" s="161" t="s">
        <v>373</v>
      </c>
      <c r="E16" s="163">
        <v>30000</v>
      </c>
      <c r="F16" s="163">
        <v>30000</v>
      </c>
      <c r="G16" s="163">
        <v>30000</v>
      </c>
      <c r="H16" s="163">
        <v>30000</v>
      </c>
      <c r="I16" s="163">
        <v>30000</v>
      </c>
      <c r="J16" s="38" t="s">
        <v>504</v>
      </c>
      <c r="K16" s="162" t="s">
        <v>348</v>
      </c>
      <c r="L16" s="38" t="s">
        <v>715</v>
      </c>
    </row>
    <row r="17" spans="1:12" ht="21" customHeight="1">
      <c r="A17" s="38"/>
      <c r="B17" s="161" t="s">
        <v>1056</v>
      </c>
      <c r="C17" s="161" t="s">
        <v>84</v>
      </c>
      <c r="D17" s="161"/>
      <c r="E17" s="38"/>
      <c r="F17" s="38"/>
      <c r="G17" s="38"/>
      <c r="H17" s="38"/>
      <c r="I17" s="38"/>
      <c r="J17" s="38" t="s">
        <v>204</v>
      </c>
      <c r="K17" s="162" t="s">
        <v>349</v>
      </c>
      <c r="L17" s="161"/>
    </row>
    <row r="18" spans="1:12" ht="21" customHeight="1">
      <c r="A18" s="38"/>
      <c r="B18" s="161"/>
      <c r="C18" s="161" t="s">
        <v>372</v>
      </c>
      <c r="D18" s="161"/>
      <c r="E18" s="161"/>
      <c r="F18" s="161"/>
      <c r="G18" s="161"/>
      <c r="H18" s="161"/>
      <c r="I18" s="161"/>
      <c r="K18" s="161"/>
      <c r="L18" s="161"/>
    </row>
    <row r="19" spans="1:12" ht="21" customHeight="1">
      <c r="A19" s="38"/>
      <c r="B19" s="161"/>
      <c r="C19" s="161" t="s">
        <v>371</v>
      </c>
      <c r="D19" s="161"/>
      <c r="E19" s="161"/>
      <c r="F19" s="161"/>
      <c r="G19" s="161"/>
      <c r="H19" s="161"/>
      <c r="I19" s="161"/>
      <c r="J19" s="38"/>
      <c r="K19" s="161"/>
      <c r="L19" s="161"/>
    </row>
    <row r="20" spans="1:12" ht="21" customHeight="1">
      <c r="A20" s="38"/>
      <c r="B20" s="161"/>
      <c r="C20" s="13" t="s">
        <v>933</v>
      </c>
      <c r="D20" s="161"/>
      <c r="E20" s="161"/>
      <c r="F20" s="161"/>
      <c r="G20" s="161"/>
      <c r="H20" s="161"/>
      <c r="I20" s="161"/>
      <c r="J20" s="38"/>
      <c r="K20" s="161"/>
      <c r="L20" s="161"/>
    </row>
    <row r="21" spans="1:12" ht="21" customHeight="1">
      <c r="A21" s="38"/>
      <c r="B21" s="161"/>
      <c r="C21" s="13" t="s">
        <v>932</v>
      </c>
      <c r="D21" s="161"/>
      <c r="E21" s="161"/>
      <c r="F21" s="161"/>
      <c r="G21" s="161"/>
      <c r="H21" s="161"/>
      <c r="I21" s="161"/>
      <c r="J21" s="38"/>
      <c r="K21" s="13"/>
      <c r="L21" s="161"/>
    </row>
    <row r="22" spans="1:12" ht="21" customHeight="1">
      <c r="A22" s="38"/>
      <c r="B22" s="161"/>
      <c r="C22" s="161" t="s">
        <v>951</v>
      </c>
      <c r="D22" s="161"/>
      <c r="E22" s="161"/>
      <c r="F22" s="161"/>
      <c r="G22" s="161"/>
      <c r="H22" s="161"/>
      <c r="I22" s="161"/>
      <c r="J22" s="38"/>
      <c r="K22" s="13"/>
      <c r="L22" s="161"/>
    </row>
    <row r="23" spans="1:12" ht="21" customHeight="1">
      <c r="A23" s="36"/>
      <c r="B23" s="164"/>
      <c r="C23" s="164" t="s">
        <v>937</v>
      </c>
      <c r="D23" s="164"/>
      <c r="E23" s="164"/>
      <c r="F23" s="164"/>
      <c r="G23" s="164"/>
      <c r="H23" s="164"/>
      <c r="I23" s="164"/>
      <c r="J23" s="36"/>
      <c r="K23" s="221"/>
      <c r="L23" s="164"/>
    </row>
    <row r="24" spans="1:12" ht="21" customHeight="1">
      <c r="A24" s="254"/>
      <c r="B24" s="13"/>
      <c r="C24" s="13"/>
      <c r="D24" s="227"/>
      <c r="E24" s="13"/>
      <c r="F24" s="13"/>
      <c r="G24" s="13"/>
      <c r="H24" s="13"/>
      <c r="I24" s="13"/>
      <c r="J24" s="254"/>
      <c r="K24" s="13"/>
      <c r="L24" s="272" t="s">
        <v>1082</v>
      </c>
    </row>
    <row r="25" spans="1:12" ht="21" customHeight="1">
      <c r="A25" s="478" t="s">
        <v>2</v>
      </c>
      <c r="B25" s="478" t="s">
        <v>3</v>
      </c>
      <c r="C25" s="478" t="s">
        <v>4</v>
      </c>
      <c r="D25" s="228" t="s">
        <v>232</v>
      </c>
      <c r="E25" s="470" t="s">
        <v>236</v>
      </c>
      <c r="F25" s="471"/>
      <c r="G25" s="471"/>
      <c r="H25" s="471"/>
      <c r="I25" s="472"/>
      <c r="J25" s="228" t="s">
        <v>228</v>
      </c>
      <c r="K25" s="156" t="s">
        <v>5</v>
      </c>
      <c r="L25" s="156" t="s">
        <v>6</v>
      </c>
    </row>
    <row r="26" spans="1:12" ht="21" customHeight="1">
      <c r="A26" s="479"/>
      <c r="B26" s="479"/>
      <c r="C26" s="479"/>
      <c r="D26" s="229" t="s">
        <v>233</v>
      </c>
      <c r="E26" s="204">
        <v>2566</v>
      </c>
      <c r="F26" s="204">
        <v>2567</v>
      </c>
      <c r="G26" s="204">
        <v>2568</v>
      </c>
      <c r="H26" s="204">
        <v>2569</v>
      </c>
      <c r="I26" s="204">
        <v>2570</v>
      </c>
      <c r="J26" s="38" t="s">
        <v>229</v>
      </c>
      <c r="K26" s="38" t="s">
        <v>7</v>
      </c>
      <c r="L26" s="38" t="s">
        <v>8</v>
      </c>
    </row>
    <row r="27" spans="1:12" ht="21" customHeight="1">
      <c r="A27" s="481"/>
      <c r="B27" s="481"/>
      <c r="C27" s="481"/>
      <c r="D27" s="158"/>
      <c r="E27" s="57" t="s">
        <v>9</v>
      </c>
      <c r="F27" s="57" t="s">
        <v>9</v>
      </c>
      <c r="G27" s="57" t="s">
        <v>9</v>
      </c>
      <c r="H27" s="57" t="s">
        <v>9</v>
      </c>
      <c r="I27" s="57" t="s">
        <v>9</v>
      </c>
      <c r="J27" s="36"/>
      <c r="K27" s="159"/>
      <c r="L27" s="230"/>
    </row>
    <row r="28" spans="1:13" ht="21" customHeight="1">
      <c r="A28" s="38">
        <v>3</v>
      </c>
      <c r="B28" s="161" t="s">
        <v>895</v>
      </c>
      <c r="C28" s="161" t="s">
        <v>629</v>
      </c>
      <c r="D28" s="161" t="s">
        <v>631</v>
      </c>
      <c r="E28" s="163">
        <v>30000</v>
      </c>
      <c r="F28" s="163">
        <v>30000</v>
      </c>
      <c r="G28" s="163">
        <v>30000</v>
      </c>
      <c r="H28" s="163">
        <v>30000</v>
      </c>
      <c r="I28" s="163">
        <v>30000</v>
      </c>
      <c r="J28" s="163" t="s">
        <v>389</v>
      </c>
      <c r="K28" s="162" t="s">
        <v>633</v>
      </c>
      <c r="L28" s="38" t="s">
        <v>714</v>
      </c>
      <c r="M28" s="254"/>
    </row>
    <row r="29" spans="1:13" ht="21" customHeight="1">
      <c r="A29" s="38"/>
      <c r="B29" s="161" t="s">
        <v>896</v>
      </c>
      <c r="C29" s="161" t="s">
        <v>630</v>
      </c>
      <c r="D29" s="161" t="s">
        <v>632</v>
      </c>
      <c r="E29" s="38"/>
      <c r="F29" s="38"/>
      <c r="G29" s="38"/>
      <c r="H29" s="38"/>
      <c r="I29" s="38"/>
      <c r="J29" s="38" t="s">
        <v>293</v>
      </c>
      <c r="K29" s="162" t="s">
        <v>634</v>
      </c>
      <c r="L29" s="161"/>
      <c r="M29" s="13"/>
    </row>
    <row r="30" spans="1:12" s="7" customFormat="1" ht="21" customHeight="1">
      <c r="A30" s="378"/>
      <c r="B30" s="378"/>
      <c r="C30" s="378"/>
      <c r="D30" s="378"/>
      <c r="E30" s="378"/>
      <c r="F30" s="378"/>
      <c r="G30" s="378"/>
      <c r="H30" s="378"/>
      <c r="I30" s="378"/>
      <c r="J30" s="379"/>
      <c r="K30" s="378"/>
      <c r="L30" s="380"/>
    </row>
    <row r="31" spans="1:12" s="29" customFormat="1" ht="21">
      <c r="A31" s="473" t="s">
        <v>1074</v>
      </c>
      <c r="B31" s="474"/>
      <c r="C31" s="474"/>
      <c r="D31" s="475"/>
      <c r="E31" s="299">
        <f>E11+E16+E28</f>
        <v>100000</v>
      </c>
      <c r="F31" s="299">
        <f>F11+F16+F28</f>
        <v>100000</v>
      </c>
      <c r="G31" s="299">
        <f>G11+G16+G28</f>
        <v>100000</v>
      </c>
      <c r="H31" s="299">
        <f>H11+H16+H28</f>
        <v>100000</v>
      </c>
      <c r="I31" s="299">
        <f>I11+I16+I28</f>
        <v>100000</v>
      </c>
      <c r="J31" s="295"/>
      <c r="K31" s="295"/>
      <c r="L31" s="295"/>
    </row>
    <row r="32" spans="10:12" s="7" customFormat="1" ht="21" customHeight="1">
      <c r="J32" s="8"/>
      <c r="L32" s="4"/>
    </row>
    <row r="33" spans="10:12" s="7" customFormat="1" ht="21" customHeight="1">
      <c r="J33" s="8"/>
      <c r="L33" s="4"/>
    </row>
    <row r="34" spans="10:12" s="7" customFormat="1" ht="21" customHeight="1">
      <c r="J34" s="8"/>
      <c r="L34" s="4"/>
    </row>
    <row r="35" spans="10:12" s="7" customFormat="1" ht="21" customHeight="1">
      <c r="J35" s="8"/>
      <c r="L35" s="4"/>
    </row>
    <row r="36" spans="10:12" s="7" customFormat="1" ht="21" customHeight="1">
      <c r="J36" s="8"/>
      <c r="L36" s="4"/>
    </row>
    <row r="37" spans="10:12" s="7" customFormat="1" ht="21" customHeight="1">
      <c r="J37" s="8"/>
      <c r="L37" s="4"/>
    </row>
    <row r="38" spans="10:12" s="7" customFormat="1" ht="21" customHeight="1">
      <c r="J38" s="8"/>
      <c r="L38" s="4"/>
    </row>
    <row r="39" spans="10:12" s="7" customFormat="1" ht="21" customHeight="1">
      <c r="J39" s="8"/>
      <c r="L39" s="4"/>
    </row>
    <row r="40" spans="10:12" s="7" customFormat="1" ht="21" customHeight="1">
      <c r="J40" s="8"/>
      <c r="L40" s="4"/>
    </row>
    <row r="41" spans="10:12" s="7" customFormat="1" ht="21" customHeight="1">
      <c r="J41" s="8"/>
      <c r="L41" s="4"/>
    </row>
    <row r="42" spans="10:12" s="7" customFormat="1" ht="21" customHeight="1">
      <c r="J42" s="8"/>
      <c r="L42" s="4"/>
    </row>
    <row r="43" spans="10:12" s="7" customFormat="1" ht="21" customHeight="1">
      <c r="J43" s="8"/>
      <c r="L43" s="4"/>
    </row>
    <row r="44" spans="10:12" s="7" customFormat="1" ht="21" customHeight="1">
      <c r="J44" s="8"/>
      <c r="L44" s="4"/>
    </row>
    <row r="45" spans="10:12" s="7" customFormat="1" ht="21" customHeight="1">
      <c r="J45" s="8"/>
      <c r="L45" s="4"/>
    </row>
    <row r="46" spans="10:12" s="7" customFormat="1" ht="21" customHeight="1">
      <c r="J46" s="8"/>
      <c r="L46" s="4"/>
    </row>
    <row r="47" spans="10:12" s="7" customFormat="1" ht="21" customHeight="1">
      <c r="J47" s="8"/>
      <c r="L47" s="4"/>
    </row>
    <row r="48" spans="10:12" s="7" customFormat="1" ht="21" customHeight="1">
      <c r="J48" s="8"/>
      <c r="L48" s="4"/>
    </row>
    <row r="49" spans="10:12" s="7" customFormat="1" ht="21" customHeight="1">
      <c r="J49" s="8"/>
      <c r="L49" s="4"/>
    </row>
    <row r="50" spans="10:12" s="7" customFormat="1" ht="21" customHeight="1">
      <c r="J50" s="8"/>
      <c r="L50" s="4"/>
    </row>
    <row r="51" spans="10:12" s="7" customFormat="1" ht="21" customHeight="1">
      <c r="J51" s="8"/>
      <c r="L51" s="4"/>
    </row>
    <row r="52" spans="10:12" s="7" customFormat="1" ht="21" customHeight="1">
      <c r="J52" s="8"/>
      <c r="L52" s="4"/>
    </row>
    <row r="53" spans="10:12" s="7" customFormat="1" ht="21" customHeight="1">
      <c r="J53" s="8"/>
      <c r="L53" s="4"/>
    </row>
    <row r="54" spans="10:12" s="7" customFormat="1" ht="21" customHeight="1">
      <c r="J54" s="8"/>
      <c r="L54" s="4"/>
    </row>
    <row r="55" spans="10:12" s="7" customFormat="1" ht="21" customHeight="1">
      <c r="J55" s="8"/>
      <c r="L55" s="4"/>
    </row>
    <row r="56" spans="10:12" s="7" customFormat="1" ht="21" customHeight="1">
      <c r="J56" s="8"/>
      <c r="L56" s="4"/>
    </row>
    <row r="57" spans="10:12" s="7" customFormat="1" ht="21" customHeight="1">
      <c r="J57" s="8"/>
      <c r="L57" s="4"/>
    </row>
    <row r="58" spans="10:12" s="7" customFormat="1" ht="21" customHeight="1">
      <c r="J58" s="8"/>
      <c r="L58" s="4"/>
    </row>
    <row r="59" spans="10:12" s="7" customFormat="1" ht="21" customHeight="1">
      <c r="J59" s="8"/>
      <c r="L59" s="4"/>
    </row>
    <row r="60" spans="10:12" s="7" customFormat="1" ht="21" customHeight="1">
      <c r="J60" s="8"/>
      <c r="L60" s="4"/>
    </row>
    <row r="61" spans="10:12" s="7" customFormat="1" ht="21" customHeight="1">
      <c r="J61" s="8"/>
      <c r="L61" s="4"/>
    </row>
    <row r="62" spans="10:12" s="7" customFormat="1" ht="21" customHeight="1">
      <c r="J62" s="8"/>
      <c r="L62" s="4"/>
    </row>
    <row r="63" spans="10:12" s="7" customFormat="1" ht="21" customHeight="1">
      <c r="J63" s="8"/>
      <c r="L63" s="4"/>
    </row>
    <row r="64" spans="10:12" s="7" customFormat="1" ht="21" customHeight="1">
      <c r="J64" s="8"/>
      <c r="L64" s="4"/>
    </row>
    <row r="65" spans="10:12" s="7" customFormat="1" ht="21" customHeight="1">
      <c r="J65" s="8"/>
      <c r="L65" s="4"/>
    </row>
    <row r="66" spans="10:12" s="7" customFormat="1" ht="21" customHeight="1">
      <c r="J66" s="8"/>
      <c r="L66" s="4"/>
    </row>
    <row r="67" spans="10:12" s="7" customFormat="1" ht="21" customHeight="1">
      <c r="J67" s="8"/>
      <c r="L67" s="4"/>
    </row>
    <row r="68" spans="10:12" s="7" customFormat="1" ht="21" customHeight="1">
      <c r="J68" s="8"/>
      <c r="L68" s="4"/>
    </row>
    <row r="69" spans="10:12" s="7" customFormat="1" ht="21" customHeight="1">
      <c r="J69" s="8"/>
      <c r="L69" s="4"/>
    </row>
    <row r="70" spans="10:12" s="7" customFormat="1" ht="21" customHeight="1">
      <c r="J70" s="8"/>
      <c r="L70" s="4"/>
    </row>
    <row r="71" spans="10:12" s="7" customFormat="1" ht="21" customHeight="1">
      <c r="J71" s="8"/>
      <c r="L71" s="4"/>
    </row>
    <row r="72" spans="10:12" s="7" customFormat="1" ht="21" customHeight="1">
      <c r="J72" s="8"/>
      <c r="L72" s="4"/>
    </row>
    <row r="73" spans="10:12" s="7" customFormat="1" ht="21" customHeight="1">
      <c r="J73" s="8"/>
      <c r="L73" s="4"/>
    </row>
    <row r="74" spans="10:12" s="7" customFormat="1" ht="21" customHeight="1">
      <c r="J74" s="8"/>
      <c r="L74" s="4"/>
    </row>
    <row r="75" spans="10:12" s="7" customFormat="1" ht="21" customHeight="1">
      <c r="J75" s="8"/>
      <c r="L75" s="4"/>
    </row>
    <row r="76" spans="10:12" s="7" customFormat="1" ht="21" customHeight="1">
      <c r="J76" s="8"/>
      <c r="L76" s="4"/>
    </row>
    <row r="77" spans="10:12" s="7" customFormat="1" ht="21" customHeight="1">
      <c r="J77" s="8"/>
      <c r="L77" s="4"/>
    </row>
    <row r="78" spans="10:12" s="7" customFormat="1" ht="21" customHeight="1">
      <c r="J78" s="8"/>
      <c r="L78" s="4"/>
    </row>
    <row r="79" spans="10:12" s="7" customFormat="1" ht="21" customHeight="1">
      <c r="J79" s="8"/>
      <c r="L79" s="4"/>
    </row>
    <row r="80" spans="10:12" s="7" customFormat="1" ht="21" customHeight="1">
      <c r="J80" s="8"/>
      <c r="L80" s="4"/>
    </row>
    <row r="81" spans="10:12" s="7" customFormat="1" ht="21" customHeight="1">
      <c r="J81" s="8"/>
      <c r="L81" s="4"/>
    </row>
    <row r="82" spans="10:12" s="7" customFormat="1" ht="21" customHeight="1">
      <c r="J82" s="8"/>
      <c r="L82" s="4"/>
    </row>
    <row r="83" spans="10:12" s="7" customFormat="1" ht="21" customHeight="1">
      <c r="J83" s="8"/>
      <c r="L83" s="4"/>
    </row>
    <row r="84" spans="10:12" s="7" customFormat="1" ht="21" customHeight="1">
      <c r="J84" s="8"/>
      <c r="L84" s="4"/>
    </row>
    <row r="85" spans="10:12" s="7" customFormat="1" ht="21" customHeight="1">
      <c r="J85" s="8"/>
      <c r="L85" s="4"/>
    </row>
    <row r="86" spans="10:12" s="7" customFormat="1" ht="21" customHeight="1">
      <c r="J86" s="8"/>
      <c r="L86" s="4"/>
    </row>
    <row r="87" spans="10:12" s="7" customFormat="1" ht="21" customHeight="1">
      <c r="J87" s="8"/>
      <c r="L87" s="4"/>
    </row>
    <row r="88" spans="10:12" s="7" customFormat="1" ht="21" customHeight="1">
      <c r="J88" s="8"/>
      <c r="L88" s="4"/>
    </row>
    <row r="89" spans="10:12" s="7" customFormat="1" ht="21" customHeight="1">
      <c r="J89" s="8"/>
      <c r="L89" s="4"/>
    </row>
    <row r="90" spans="10:12" s="7" customFormat="1" ht="21" customHeight="1">
      <c r="J90" s="8"/>
      <c r="L90" s="4"/>
    </row>
    <row r="91" spans="10:12" s="7" customFormat="1" ht="21" customHeight="1">
      <c r="J91" s="8"/>
      <c r="L91" s="4"/>
    </row>
    <row r="92" spans="10:12" s="7" customFormat="1" ht="21" customHeight="1">
      <c r="J92" s="8"/>
      <c r="L92" s="4"/>
    </row>
    <row r="93" spans="10:12" s="7" customFormat="1" ht="21" customHeight="1">
      <c r="J93" s="8"/>
      <c r="L93" s="4"/>
    </row>
    <row r="94" spans="10:12" s="7" customFormat="1" ht="21" customHeight="1">
      <c r="J94" s="8"/>
      <c r="L94" s="4"/>
    </row>
    <row r="95" spans="10:12" s="7" customFormat="1" ht="21" customHeight="1">
      <c r="J95" s="8"/>
      <c r="L95" s="4"/>
    </row>
    <row r="96" spans="10:12" s="7" customFormat="1" ht="21" customHeight="1">
      <c r="J96" s="8"/>
      <c r="L96" s="4"/>
    </row>
    <row r="97" spans="10:12" s="7" customFormat="1" ht="21" customHeight="1">
      <c r="J97" s="8"/>
      <c r="L97" s="4"/>
    </row>
    <row r="98" spans="10:12" s="7" customFormat="1" ht="21" customHeight="1">
      <c r="J98" s="8"/>
      <c r="L98" s="4"/>
    </row>
    <row r="99" spans="10:12" s="7" customFormat="1" ht="21" customHeight="1">
      <c r="J99" s="8"/>
      <c r="L99" s="4"/>
    </row>
    <row r="100" spans="10:12" s="7" customFormat="1" ht="21" customHeight="1">
      <c r="J100" s="8"/>
      <c r="L100" s="4"/>
    </row>
    <row r="101" spans="10:12" s="7" customFormat="1" ht="21" customHeight="1">
      <c r="J101" s="8"/>
      <c r="L101" s="4"/>
    </row>
    <row r="102" spans="10:12" s="7" customFormat="1" ht="21" customHeight="1">
      <c r="J102" s="8"/>
      <c r="L102" s="4"/>
    </row>
    <row r="103" spans="10:12" s="7" customFormat="1" ht="21" customHeight="1">
      <c r="J103" s="8"/>
      <c r="L103" s="4"/>
    </row>
    <row r="104" spans="10:12" s="7" customFormat="1" ht="21" customHeight="1">
      <c r="J104" s="8"/>
      <c r="L104" s="4"/>
    </row>
    <row r="105" spans="10:12" s="7" customFormat="1" ht="21" customHeight="1">
      <c r="J105" s="8"/>
      <c r="L105" s="4"/>
    </row>
    <row r="106" spans="10:12" s="7" customFormat="1" ht="21" customHeight="1">
      <c r="J106" s="8"/>
      <c r="L106" s="4"/>
    </row>
    <row r="107" spans="10:12" s="7" customFormat="1" ht="21" customHeight="1">
      <c r="J107" s="8"/>
      <c r="L107" s="4"/>
    </row>
    <row r="108" spans="10:12" s="7" customFormat="1" ht="21" customHeight="1">
      <c r="J108" s="8"/>
      <c r="L108" s="4"/>
    </row>
    <row r="109" spans="10:12" s="7" customFormat="1" ht="21" customHeight="1">
      <c r="J109" s="8"/>
      <c r="L109" s="4"/>
    </row>
    <row r="110" spans="10:12" s="7" customFormat="1" ht="21" customHeight="1">
      <c r="J110" s="8"/>
      <c r="L110" s="4"/>
    </row>
    <row r="111" spans="10:12" s="7" customFormat="1" ht="21" customHeight="1">
      <c r="J111" s="8"/>
      <c r="L111" s="4"/>
    </row>
    <row r="112" spans="10:12" s="7" customFormat="1" ht="21" customHeight="1">
      <c r="J112" s="8"/>
      <c r="L112" s="4"/>
    </row>
    <row r="113" spans="10:12" s="7" customFormat="1" ht="21" customHeight="1">
      <c r="J113" s="8"/>
      <c r="L113" s="4"/>
    </row>
    <row r="114" spans="10:12" s="7" customFormat="1" ht="21" customHeight="1">
      <c r="J114" s="8"/>
      <c r="L114" s="4"/>
    </row>
    <row r="115" spans="10:12" s="7" customFormat="1" ht="21" customHeight="1">
      <c r="J115" s="8"/>
      <c r="L115" s="4"/>
    </row>
    <row r="116" spans="10:12" s="7" customFormat="1" ht="21" customHeight="1">
      <c r="J116" s="8"/>
      <c r="L116" s="4"/>
    </row>
    <row r="117" spans="10:12" s="7" customFormat="1" ht="21" customHeight="1">
      <c r="J117" s="8"/>
      <c r="L117" s="4"/>
    </row>
    <row r="118" spans="10:12" s="7" customFormat="1" ht="21" customHeight="1">
      <c r="J118" s="8"/>
      <c r="L118" s="4"/>
    </row>
    <row r="119" spans="10:12" s="7" customFormat="1" ht="21" customHeight="1">
      <c r="J119" s="8"/>
      <c r="L119" s="4"/>
    </row>
    <row r="120" spans="10:12" s="7" customFormat="1" ht="21" customHeight="1">
      <c r="J120" s="8"/>
      <c r="L120" s="4"/>
    </row>
    <row r="121" spans="10:12" s="7" customFormat="1" ht="21" customHeight="1">
      <c r="J121" s="8"/>
      <c r="L121" s="4"/>
    </row>
    <row r="122" spans="10:12" s="7" customFormat="1" ht="21" customHeight="1">
      <c r="J122" s="8"/>
      <c r="L122" s="4"/>
    </row>
    <row r="123" spans="10:12" s="7" customFormat="1" ht="21" customHeight="1">
      <c r="J123" s="8"/>
      <c r="L123" s="4"/>
    </row>
    <row r="124" spans="10:12" s="7" customFormat="1" ht="21" customHeight="1">
      <c r="J124" s="8"/>
      <c r="L124" s="4"/>
    </row>
    <row r="125" spans="10:12" s="7" customFormat="1" ht="21" customHeight="1">
      <c r="J125" s="8"/>
      <c r="L125" s="4"/>
    </row>
    <row r="126" spans="10:12" s="7" customFormat="1" ht="21" customHeight="1">
      <c r="J126" s="8"/>
      <c r="L126" s="4"/>
    </row>
    <row r="127" spans="10:12" s="7" customFormat="1" ht="21" customHeight="1">
      <c r="J127" s="8"/>
      <c r="L127" s="4"/>
    </row>
    <row r="128" spans="10:12" s="7" customFormat="1" ht="21" customHeight="1">
      <c r="J128" s="8"/>
      <c r="L128" s="4"/>
    </row>
    <row r="129" spans="10:12" s="7" customFormat="1" ht="21" customHeight="1">
      <c r="J129" s="8"/>
      <c r="L129" s="4"/>
    </row>
    <row r="130" spans="10:12" s="7" customFormat="1" ht="21" customHeight="1">
      <c r="J130" s="8"/>
      <c r="L130" s="4"/>
    </row>
    <row r="131" spans="10:12" s="7" customFormat="1" ht="21" customHeight="1">
      <c r="J131" s="8"/>
      <c r="L131" s="4"/>
    </row>
    <row r="132" spans="10:12" s="7" customFormat="1" ht="21" customHeight="1">
      <c r="J132" s="8"/>
      <c r="L132" s="4"/>
    </row>
    <row r="133" spans="10:12" s="7" customFormat="1" ht="21" customHeight="1">
      <c r="J133" s="8"/>
      <c r="L133" s="4"/>
    </row>
    <row r="134" spans="10:12" s="7" customFormat="1" ht="21" customHeight="1">
      <c r="J134" s="8"/>
      <c r="L134" s="4"/>
    </row>
    <row r="135" spans="10:12" s="7" customFormat="1" ht="21" customHeight="1">
      <c r="J135" s="8"/>
      <c r="L135" s="4"/>
    </row>
    <row r="136" spans="10:12" s="7" customFormat="1" ht="21" customHeight="1">
      <c r="J136" s="8"/>
      <c r="L136" s="4"/>
    </row>
    <row r="137" spans="10:12" s="7" customFormat="1" ht="21" customHeight="1">
      <c r="J137" s="8"/>
      <c r="L137" s="4"/>
    </row>
    <row r="138" spans="10:12" s="7" customFormat="1" ht="21" customHeight="1">
      <c r="J138" s="8"/>
      <c r="L138" s="4"/>
    </row>
    <row r="139" spans="10:12" s="7" customFormat="1" ht="21" customHeight="1">
      <c r="J139" s="8"/>
      <c r="L139" s="4"/>
    </row>
    <row r="140" spans="10:12" s="7" customFormat="1" ht="21" customHeight="1">
      <c r="J140" s="8"/>
      <c r="L140" s="4"/>
    </row>
    <row r="141" spans="10:12" s="7" customFormat="1" ht="21" customHeight="1">
      <c r="J141" s="8"/>
      <c r="L141" s="4"/>
    </row>
    <row r="142" spans="10:12" s="7" customFormat="1" ht="21" customHeight="1">
      <c r="J142" s="8"/>
      <c r="L142" s="4"/>
    </row>
    <row r="143" spans="10:12" s="7" customFormat="1" ht="21" customHeight="1">
      <c r="J143" s="8"/>
      <c r="L143" s="4"/>
    </row>
    <row r="144" spans="10:12" s="7" customFormat="1" ht="21" customHeight="1">
      <c r="J144" s="8"/>
      <c r="L144" s="4"/>
    </row>
    <row r="145" spans="10:12" s="7" customFormat="1" ht="21" customHeight="1">
      <c r="J145" s="8"/>
      <c r="L145" s="4"/>
    </row>
    <row r="146" spans="10:12" s="7" customFormat="1" ht="21" customHeight="1">
      <c r="J146" s="8"/>
      <c r="L146" s="4"/>
    </row>
    <row r="147" spans="10:12" s="7" customFormat="1" ht="21" customHeight="1">
      <c r="J147" s="8"/>
      <c r="L147" s="4"/>
    </row>
    <row r="148" spans="10:12" s="7" customFormat="1" ht="21" customHeight="1">
      <c r="J148" s="8"/>
      <c r="L148" s="4"/>
    </row>
    <row r="149" spans="10:12" s="7" customFormat="1" ht="21" customHeight="1">
      <c r="J149" s="8"/>
      <c r="L149" s="4"/>
    </row>
    <row r="150" spans="10:12" s="7" customFormat="1" ht="21" customHeight="1">
      <c r="J150" s="8"/>
      <c r="L150" s="4"/>
    </row>
    <row r="151" spans="10:12" s="7" customFormat="1" ht="21" customHeight="1">
      <c r="J151" s="8"/>
      <c r="L151" s="4"/>
    </row>
    <row r="152" spans="10:12" s="7" customFormat="1" ht="21" customHeight="1">
      <c r="J152" s="8"/>
      <c r="L152" s="4"/>
    </row>
    <row r="153" spans="10:12" s="7" customFormat="1" ht="21" customHeight="1">
      <c r="J153" s="8"/>
      <c r="L153" s="4"/>
    </row>
    <row r="154" spans="10:12" s="7" customFormat="1" ht="21" customHeight="1">
      <c r="J154" s="8"/>
      <c r="L154" s="4"/>
    </row>
    <row r="155" spans="10:12" s="7" customFormat="1" ht="21" customHeight="1">
      <c r="J155" s="8"/>
      <c r="L155" s="4"/>
    </row>
    <row r="156" spans="10:12" s="7" customFormat="1" ht="21" customHeight="1">
      <c r="J156" s="8"/>
      <c r="L156" s="4"/>
    </row>
    <row r="157" spans="10:12" s="7" customFormat="1" ht="21" customHeight="1">
      <c r="J157" s="8"/>
      <c r="L157" s="4"/>
    </row>
    <row r="158" spans="10:12" s="7" customFormat="1" ht="21" customHeight="1">
      <c r="J158" s="8"/>
      <c r="L158" s="4"/>
    </row>
    <row r="159" spans="10:12" s="7" customFormat="1" ht="21" customHeight="1">
      <c r="J159" s="8"/>
      <c r="L159" s="4"/>
    </row>
    <row r="160" spans="10:12" s="7" customFormat="1" ht="21" customHeight="1">
      <c r="J160" s="8"/>
      <c r="L160" s="4"/>
    </row>
    <row r="161" spans="10:12" s="7" customFormat="1" ht="21" customHeight="1">
      <c r="J161" s="8"/>
      <c r="L161" s="4"/>
    </row>
    <row r="162" spans="10:12" s="7" customFormat="1" ht="21" customHeight="1">
      <c r="J162" s="8"/>
      <c r="L162" s="4"/>
    </row>
    <row r="163" spans="10:12" s="7" customFormat="1" ht="21" customHeight="1">
      <c r="J163" s="8"/>
      <c r="L163" s="4"/>
    </row>
    <row r="164" spans="10:12" s="7" customFormat="1" ht="21" customHeight="1">
      <c r="J164" s="8"/>
      <c r="L164" s="4"/>
    </row>
    <row r="165" spans="10:12" s="7" customFormat="1" ht="21" customHeight="1">
      <c r="J165" s="8"/>
      <c r="L165" s="4"/>
    </row>
    <row r="166" spans="10:12" s="7" customFormat="1" ht="21" customHeight="1">
      <c r="J166" s="8"/>
      <c r="L166" s="4"/>
    </row>
    <row r="167" spans="10:12" s="7" customFormat="1" ht="21" customHeight="1">
      <c r="J167" s="8"/>
      <c r="L167" s="4"/>
    </row>
    <row r="168" spans="10:12" s="7" customFormat="1" ht="21" customHeight="1">
      <c r="J168" s="8"/>
      <c r="L168" s="4"/>
    </row>
    <row r="169" spans="10:12" s="7" customFormat="1" ht="21" customHeight="1">
      <c r="J169" s="8"/>
      <c r="L169" s="4"/>
    </row>
    <row r="170" spans="10:12" s="7" customFormat="1" ht="21" customHeight="1">
      <c r="J170" s="8"/>
      <c r="L170" s="4"/>
    </row>
    <row r="171" spans="10:12" s="7" customFormat="1" ht="21" customHeight="1">
      <c r="J171" s="8"/>
      <c r="L171" s="4"/>
    </row>
    <row r="172" spans="10:12" s="7" customFormat="1" ht="21" customHeight="1">
      <c r="J172" s="8"/>
      <c r="L172" s="4"/>
    </row>
    <row r="173" spans="10:12" s="7" customFormat="1" ht="21" customHeight="1">
      <c r="J173" s="8"/>
      <c r="L173" s="4"/>
    </row>
    <row r="174" spans="10:12" s="7" customFormat="1" ht="21" customHeight="1">
      <c r="J174" s="8"/>
      <c r="L174" s="4"/>
    </row>
    <row r="175" spans="10:12" s="7" customFormat="1" ht="21" customHeight="1">
      <c r="J175" s="8"/>
      <c r="L175" s="4"/>
    </row>
    <row r="176" spans="10:12" s="7" customFormat="1" ht="21" customHeight="1">
      <c r="J176" s="8"/>
      <c r="L176" s="4"/>
    </row>
    <row r="177" spans="10:12" s="7" customFormat="1" ht="21" customHeight="1">
      <c r="J177" s="8"/>
      <c r="L177" s="4"/>
    </row>
    <row r="178" spans="10:12" s="7" customFormat="1" ht="21" customHeight="1">
      <c r="J178" s="8"/>
      <c r="L178" s="4"/>
    </row>
    <row r="179" spans="10:12" s="7" customFormat="1" ht="21" customHeight="1">
      <c r="J179" s="8"/>
      <c r="L179" s="4"/>
    </row>
    <row r="180" spans="10:12" s="7" customFormat="1" ht="21" customHeight="1">
      <c r="J180" s="8"/>
      <c r="L180" s="4"/>
    </row>
    <row r="181" spans="10:12" s="7" customFormat="1" ht="21" customHeight="1">
      <c r="J181" s="8"/>
      <c r="L181" s="4"/>
    </row>
    <row r="182" spans="10:12" s="7" customFormat="1" ht="21" customHeight="1">
      <c r="J182" s="8"/>
      <c r="L182" s="4"/>
    </row>
    <row r="183" spans="10:12" s="7" customFormat="1" ht="21" customHeight="1">
      <c r="J183" s="8"/>
      <c r="L183" s="4"/>
    </row>
    <row r="184" spans="10:12" s="7" customFormat="1" ht="21" customHeight="1">
      <c r="J184" s="8"/>
      <c r="L184" s="4"/>
    </row>
    <row r="185" spans="10:12" s="7" customFormat="1" ht="21" customHeight="1">
      <c r="J185" s="8"/>
      <c r="L185" s="4"/>
    </row>
    <row r="186" spans="10:12" s="7" customFormat="1" ht="21" customHeight="1">
      <c r="J186" s="8"/>
      <c r="L186" s="4"/>
    </row>
    <row r="187" spans="10:12" s="7" customFormat="1" ht="21" customHeight="1">
      <c r="J187" s="8"/>
      <c r="L187" s="4"/>
    </row>
    <row r="188" spans="10:12" s="7" customFormat="1" ht="21" customHeight="1">
      <c r="J188" s="8"/>
      <c r="L188" s="4"/>
    </row>
    <row r="189" spans="10:12" s="7" customFormat="1" ht="21" customHeight="1">
      <c r="J189" s="8"/>
      <c r="L189" s="4"/>
    </row>
    <row r="190" spans="10:12" s="7" customFormat="1" ht="21" customHeight="1">
      <c r="J190" s="8"/>
      <c r="L190" s="4"/>
    </row>
    <row r="191" spans="10:12" s="7" customFormat="1" ht="21" customHeight="1">
      <c r="J191" s="8"/>
      <c r="L191" s="4"/>
    </row>
    <row r="192" spans="10:12" s="7" customFormat="1" ht="21" customHeight="1">
      <c r="J192" s="8"/>
      <c r="L192" s="4"/>
    </row>
    <row r="193" spans="10:12" s="7" customFormat="1" ht="21" customHeight="1">
      <c r="J193" s="8"/>
      <c r="L193" s="4"/>
    </row>
    <row r="194" spans="10:12" s="7" customFormat="1" ht="21" customHeight="1">
      <c r="J194" s="8"/>
      <c r="L194" s="4"/>
    </row>
    <row r="195" spans="10:12" s="7" customFormat="1" ht="21" customHeight="1">
      <c r="J195" s="8"/>
      <c r="L195" s="4"/>
    </row>
    <row r="196" spans="10:12" s="7" customFormat="1" ht="21" customHeight="1">
      <c r="J196" s="8"/>
      <c r="L196" s="4"/>
    </row>
    <row r="197" spans="10:12" s="7" customFormat="1" ht="21" customHeight="1">
      <c r="J197" s="8"/>
      <c r="L197" s="4"/>
    </row>
    <row r="198" spans="10:12" s="7" customFormat="1" ht="21" customHeight="1">
      <c r="J198" s="8"/>
      <c r="L198" s="4"/>
    </row>
    <row r="199" spans="10:12" s="7" customFormat="1" ht="21" customHeight="1">
      <c r="J199" s="8"/>
      <c r="L199" s="4"/>
    </row>
    <row r="200" spans="10:12" s="7" customFormat="1" ht="21" customHeight="1">
      <c r="J200" s="8"/>
      <c r="L200" s="4"/>
    </row>
    <row r="201" spans="10:12" s="7" customFormat="1" ht="21" customHeight="1">
      <c r="J201" s="8"/>
      <c r="L201" s="4"/>
    </row>
    <row r="202" spans="10:12" s="7" customFormat="1" ht="21" customHeight="1">
      <c r="J202" s="8"/>
      <c r="L202" s="4"/>
    </row>
    <row r="203" spans="10:12" s="7" customFormat="1" ht="21" customHeight="1">
      <c r="J203" s="8"/>
      <c r="L203" s="4"/>
    </row>
    <row r="204" spans="10:12" s="7" customFormat="1" ht="21" customHeight="1">
      <c r="J204" s="8"/>
      <c r="L204" s="4"/>
    </row>
    <row r="205" spans="10:12" s="7" customFormat="1" ht="21" customHeight="1">
      <c r="J205" s="8"/>
      <c r="L205" s="4"/>
    </row>
    <row r="206" spans="10:12" s="7" customFormat="1" ht="21" customHeight="1">
      <c r="J206" s="8"/>
      <c r="L206" s="4"/>
    </row>
    <row r="207" spans="10:12" s="7" customFormat="1" ht="21" customHeight="1">
      <c r="J207" s="8"/>
      <c r="L207" s="4"/>
    </row>
    <row r="208" spans="10:12" s="7" customFormat="1" ht="21" customHeight="1">
      <c r="J208" s="8"/>
      <c r="L208" s="4"/>
    </row>
    <row r="209" spans="10:12" s="7" customFormat="1" ht="21" customHeight="1">
      <c r="J209" s="8"/>
      <c r="L209" s="4"/>
    </row>
    <row r="210" spans="10:12" s="7" customFormat="1" ht="21" customHeight="1">
      <c r="J210" s="8"/>
      <c r="L210" s="4"/>
    </row>
    <row r="211" spans="10:12" s="7" customFormat="1" ht="21" customHeight="1">
      <c r="J211" s="8"/>
      <c r="L211" s="4"/>
    </row>
    <row r="212" spans="10:12" s="7" customFormat="1" ht="21" customHeight="1">
      <c r="J212" s="8"/>
      <c r="L212" s="4"/>
    </row>
    <row r="213" spans="10:12" s="7" customFormat="1" ht="21" customHeight="1">
      <c r="J213" s="8"/>
      <c r="L213" s="4"/>
    </row>
    <row r="214" spans="10:12" s="7" customFormat="1" ht="21" customHeight="1">
      <c r="J214" s="8"/>
      <c r="L214" s="4"/>
    </row>
    <row r="215" spans="10:12" s="7" customFormat="1" ht="21" customHeight="1">
      <c r="J215" s="8"/>
      <c r="L215" s="4"/>
    </row>
    <row r="216" spans="10:12" s="7" customFormat="1" ht="21" customHeight="1">
      <c r="J216" s="8"/>
      <c r="L216" s="4"/>
    </row>
    <row r="217" spans="10:12" s="7" customFormat="1" ht="21" customHeight="1">
      <c r="J217" s="8"/>
      <c r="L217" s="4"/>
    </row>
    <row r="218" spans="10:12" s="7" customFormat="1" ht="21" customHeight="1">
      <c r="J218" s="8"/>
      <c r="L218" s="4"/>
    </row>
    <row r="219" spans="10:12" s="7" customFormat="1" ht="21" customHeight="1">
      <c r="J219" s="8"/>
      <c r="L219" s="4"/>
    </row>
    <row r="220" spans="10:12" s="7" customFormat="1" ht="21" customHeight="1">
      <c r="J220" s="8"/>
      <c r="L220" s="4"/>
    </row>
    <row r="221" spans="10:12" s="7" customFormat="1" ht="21" customHeight="1">
      <c r="J221" s="8"/>
      <c r="L221" s="4"/>
    </row>
    <row r="222" spans="10:12" s="7" customFormat="1" ht="21" customHeight="1">
      <c r="J222" s="8"/>
      <c r="L222" s="4"/>
    </row>
    <row r="223" spans="10:12" s="7" customFormat="1" ht="21" customHeight="1">
      <c r="J223" s="8"/>
      <c r="L223" s="4"/>
    </row>
    <row r="224" spans="10:12" s="7" customFormat="1" ht="21" customHeight="1">
      <c r="J224" s="8"/>
      <c r="L224" s="4"/>
    </row>
    <row r="225" spans="10:12" s="7" customFormat="1" ht="21" customHeight="1">
      <c r="J225" s="8"/>
      <c r="L225" s="4"/>
    </row>
    <row r="226" spans="10:12" s="7" customFormat="1" ht="21" customHeight="1">
      <c r="J226" s="8"/>
      <c r="L226" s="4"/>
    </row>
    <row r="227" spans="10:12" s="7" customFormat="1" ht="21" customHeight="1">
      <c r="J227" s="8"/>
      <c r="L227" s="4"/>
    </row>
    <row r="228" spans="10:12" s="7" customFormat="1" ht="21" customHeight="1">
      <c r="J228" s="8"/>
      <c r="L228" s="4"/>
    </row>
    <row r="229" spans="10:12" s="7" customFormat="1" ht="21" customHeight="1">
      <c r="J229" s="8"/>
      <c r="L229" s="4"/>
    </row>
    <row r="230" spans="10:12" s="7" customFormat="1" ht="21" customHeight="1">
      <c r="J230" s="8"/>
      <c r="L230" s="4"/>
    </row>
    <row r="231" spans="10:12" s="7" customFormat="1" ht="21" customHeight="1">
      <c r="J231" s="8"/>
      <c r="L231" s="4"/>
    </row>
    <row r="232" spans="10:12" s="7" customFormat="1" ht="21" customHeight="1">
      <c r="J232" s="8"/>
      <c r="L232" s="4"/>
    </row>
    <row r="233" spans="10:12" s="7" customFormat="1" ht="21" customHeight="1">
      <c r="J233" s="8"/>
      <c r="L233" s="4"/>
    </row>
    <row r="234" spans="10:12" s="7" customFormat="1" ht="21" customHeight="1">
      <c r="J234" s="8"/>
      <c r="L234" s="4"/>
    </row>
    <row r="235" spans="10:12" s="7" customFormat="1" ht="21" customHeight="1">
      <c r="J235" s="8"/>
      <c r="L235" s="4"/>
    </row>
    <row r="236" spans="10:12" s="7" customFormat="1" ht="21" customHeight="1">
      <c r="J236" s="8"/>
      <c r="L236" s="4"/>
    </row>
    <row r="237" spans="10:12" s="7" customFormat="1" ht="21" customHeight="1">
      <c r="J237" s="8"/>
      <c r="L237" s="4"/>
    </row>
    <row r="238" spans="10:12" s="7" customFormat="1" ht="21" customHeight="1">
      <c r="J238" s="8"/>
      <c r="L238" s="4"/>
    </row>
    <row r="239" spans="10:12" s="7" customFormat="1" ht="21" customHeight="1">
      <c r="J239" s="8"/>
      <c r="L239" s="4"/>
    </row>
    <row r="240" spans="10:12" s="7" customFormat="1" ht="21" customHeight="1">
      <c r="J240" s="8"/>
      <c r="L240" s="4"/>
    </row>
    <row r="241" spans="10:12" s="7" customFormat="1" ht="21" customHeight="1">
      <c r="J241" s="8"/>
      <c r="L241" s="4"/>
    </row>
    <row r="242" spans="10:12" s="7" customFormat="1" ht="21" customHeight="1">
      <c r="J242" s="8"/>
      <c r="L242" s="4"/>
    </row>
    <row r="243" spans="10:12" s="7" customFormat="1" ht="21" customHeight="1">
      <c r="J243" s="8"/>
      <c r="L243" s="4"/>
    </row>
    <row r="244" spans="10:12" s="7" customFormat="1" ht="21" customHeight="1">
      <c r="J244" s="8"/>
      <c r="L244" s="4"/>
    </row>
    <row r="245" spans="10:12" s="7" customFormat="1" ht="21" customHeight="1">
      <c r="J245" s="8"/>
      <c r="L245" s="4"/>
    </row>
    <row r="246" spans="10:12" s="7" customFormat="1" ht="21" customHeight="1">
      <c r="J246" s="8"/>
      <c r="L246" s="4"/>
    </row>
    <row r="247" spans="10:12" s="7" customFormat="1" ht="21" customHeight="1">
      <c r="J247" s="8"/>
      <c r="L247" s="4"/>
    </row>
    <row r="248" spans="10:12" s="7" customFormat="1" ht="21" customHeight="1">
      <c r="J248" s="8"/>
      <c r="L248" s="4"/>
    </row>
    <row r="249" spans="10:12" s="7" customFormat="1" ht="21" customHeight="1">
      <c r="J249" s="8"/>
      <c r="L249" s="4"/>
    </row>
    <row r="250" spans="10:12" s="7" customFormat="1" ht="21" customHeight="1">
      <c r="J250" s="8"/>
      <c r="L250" s="4"/>
    </row>
    <row r="251" spans="10:12" s="7" customFormat="1" ht="21" customHeight="1">
      <c r="J251" s="8"/>
      <c r="L251" s="4"/>
    </row>
    <row r="252" spans="10:12" s="7" customFormat="1" ht="21" customHeight="1">
      <c r="J252" s="8"/>
      <c r="L252" s="4"/>
    </row>
    <row r="253" spans="10:12" s="7" customFormat="1" ht="21" customHeight="1">
      <c r="J253" s="8"/>
      <c r="L253" s="4"/>
    </row>
    <row r="254" spans="10:12" s="7" customFormat="1" ht="21" customHeight="1">
      <c r="J254" s="8"/>
      <c r="L254" s="4"/>
    </row>
    <row r="255" spans="1:12" s="7" customFormat="1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9"/>
      <c r="K255" s="1"/>
      <c r="L255" s="4"/>
    </row>
    <row r="256" spans="1:12" s="7" customFormat="1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9"/>
      <c r="K256" s="1"/>
      <c r="L256" s="4"/>
    </row>
    <row r="257" spans="1:12" s="7" customFormat="1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9"/>
      <c r="K257" s="1"/>
      <c r="L257" s="4"/>
    </row>
    <row r="258" spans="1:12" s="7" customFormat="1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9"/>
      <c r="K258" s="1"/>
      <c r="L258" s="4"/>
    </row>
    <row r="259" spans="1:12" s="7" customFormat="1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9"/>
      <c r="K259" s="1"/>
      <c r="L259" s="4"/>
    </row>
    <row r="260" spans="1:12" s="7" customFormat="1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9"/>
      <c r="K260" s="1"/>
      <c r="L260" s="4"/>
    </row>
    <row r="261" spans="1:12" s="7" customFormat="1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9"/>
      <c r="K261" s="1"/>
      <c r="L261" s="4"/>
    </row>
    <row r="262" spans="1:12" s="7" customFormat="1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9"/>
      <c r="K262" s="1"/>
      <c r="L262" s="4"/>
    </row>
    <row r="263" spans="1:12" s="7" customFormat="1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9"/>
      <c r="K263" s="1"/>
      <c r="L263" s="4"/>
    </row>
    <row r="264" spans="1:12" s="7" customFormat="1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9"/>
      <c r="K264" s="1"/>
      <c r="L264" s="4"/>
    </row>
    <row r="265" spans="1:12" s="7" customFormat="1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9"/>
      <c r="K265" s="1"/>
      <c r="L265" s="4"/>
    </row>
    <row r="266" spans="1:12" s="7" customFormat="1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9"/>
      <c r="K266" s="1"/>
      <c r="L266" s="4"/>
    </row>
    <row r="267" spans="1:12" s="7" customFormat="1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9"/>
      <c r="K267" s="1"/>
      <c r="L267" s="4"/>
    </row>
    <row r="268" spans="1:12" s="7" customFormat="1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9"/>
      <c r="K268" s="1"/>
      <c r="L268" s="4"/>
    </row>
    <row r="269" spans="1:12" s="7" customFormat="1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9"/>
      <c r="K269" s="1"/>
      <c r="L269" s="4"/>
    </row>
    <row r="270" spans="1:12" s="7" customFormat="1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9"/>
      <c r="K270" s="1"/>
      <c r="L270" s="4"/>
    </row>
    <row r="271" spans="1:12" s="7" customFormat="1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9"/>
      <c r="K271" s="1"/>
      <c r="L271" s="4"/>
    </row>
    <row r="272" spans="1:12" s="7" customFormat="1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9"/>
      <c r="K272" s="1"/>
      <c r="L272" s="4"/>
    </row>
    <row r="273" spans="1:12" s="7" customFormat="1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9"/>
      <c r="K273" s="1"/>
      <c r="L273" s="4"/>
    </row>
    <row r="274" spans="1:12" s="7" customFormat="1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9"/>
      <c r="K274" s="1"/>
      <c r="L274" s="4"/>
    </row>
    <row r="275" spans="1:12" s="7" customFormat="1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9"/>
      <c r="K275" s="1"/>
      <c r="L275" s="4"/>
    </row>
    <row r="276" spans="1:12" s="7" customFormat="1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9"/>
      <c r="K276" s="1"/>
      <c r="L276" s="4"/>
    </row>
    <row r="277" spans="1:12" s="7" customFormat="1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9"/>
      <c r="K277" s="1"/>
      <c r="L277" s="4"/>
    </row>
    <row r="278" spans="1:12" s="7" customFormat="1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9"/>
      <c r="K278" s="1"/>
      <c r="L278" s="4"/>
    </row>
    <row r="279" spans="1:12" s="7" customFormat="1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9"/>
      <c r="K279" s="1"/>
      <c r="L279" s="4"/>
    </row>
    <row r="280" spans="1:12" s="7" customFormat="1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9"/>
      <c r="K280" s="1"/>
      <c r="L280" s="4"/>
    </row>
    <row r="281" spans="1:12" s="7" customFormat="1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9"/>
      <c r="K281" s="1"/>
      <c r="L281" s="4"/>
    </row>
    <row r="282" spans="1:12" s="7" customFormat="1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9"/>
      <c r="K282" s="1"/>
      <c r="L282" s="4"/>
    </row>
  </sheetData>
  <sheetProtection/>
  <mergeCells count="13">
    <mergeCell ref="A31:D31"/>
    <mergeCell ref="B25:B27"/>
    <mergeCell ref="E25:I25"/>
    <mergeCell ref="C25:C27"/>
    <mergeCell ref="A25:A27"/>
    <mergeCell ref="A1:K1"/>
    <mergeCell ref="A2:L2"/>
    <mergeCell ref="A3:L3"/>
    <mergeCell ref="B7:C7"/>
    <mergeCell ref="B8:B10"/>
    <mergeCell ref="A8:A10"/>
    <mergeCell ref="C8:C10"/>
    <mergeCell ref="E8:I8"/>
  </mergeCells>
  <printOptions horizontalCentered="1"/>
  <pageMargins left="0.31496062992125984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94"/>
  <sheetViews>
    <sheetView view="pageBreakPreview" zoomScaleNormal="89" zoomScaleSheetLayoutView="100" zoomScalePageLayoutView="0" workbookViewId="0" topLeftCell="A7">
      <selection activeCell="L2" sqref="L2"/>
    </sheetView>
  </sheetViews>
  <sheetFormatPr defaultColWidth="9.140625" defaultRowHeight="21" customHeight="1"/>
  <cols>
    <col min="1" max="1" width="2.57421875" style="1" customWidth="1"/>
    <col min="2" max="2" width="16.57421875" style="1" customWidth="1"/>
    <col min="3" max="3" width="25.00390625" style="1" customWidth="1"/>
    <col min="4" max="4" width="19.421875" style="1" customWidth="1"/>
    <col min="5" max="9" width="6.57421875" style="1" customWidth="1"/>
    <col min="10" max="10" width="10.28125" style="1" customWidth="1"/>
    <col min="11" max="11" width="16.140625" style="1" customWidth="1"/>
    <col min="12" max="12" width="10.7109375" style="1" customWidth="1"/>
    <col min="13" max="13" width="4.421875" style="1" customWidth="1"/>
    <col min="14" max="16384" width="9.00390625" style="1" customWidth="1"/>
  </cols>
  <sheetData>
    <row r="1" spans="1:12" s="29" customFormat="1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11" customFormat="1" ht="21" customHeight="1">
      <c r="A2" s="3" t="s">
        <v>792</v>
      </c>
      <c r="B2" s="2"/>
      <c r="C2" s="2"/>
      <c r="D2" s="2"/>
      <c r="E2" s="2"/>
      <c r="F2" s="2"/>
      <c r="G2" s="2"/>
      <c r="H2" s="2"/>
      <c r="I2" s="2"/>
      <c r="J2" s="133"/>
      <c r="K2" s="2"/>
      <c r="L2" s="193" t="s">
        <v>1083</v>
      </c>
    </row>
    <row r="3" spans="1:12" s="11" customFormat="1" ht="21" customHeight="1">
      <c r="A3" s="3"/>
      <c r="B3" s="480" t="s">
        <v>839</v>
      </c>
      <c r="C3" s="480"/>
      <c r="D3" s="3"/>
      <c r="E3" s="3"/>
      <c r="F3" s="3"/>
      <c r="G3" s="3"/>
      <c r="H3" s="3"/>
      <c r="I3" s="3"/>
      <c r="J3" s="133"/>
      <c r="K3" s="3"/>
      <c r="L3" s="15"/>
    </row>
    <row r="4" spans="1:12" ht="21" customHeight="1">
      <c r="A4" s="478" t="s">
        <v>2</v>
      </c>
      <c r="B4" s="478" t="s">
        <v>3</v>
      </c>
      <c r="C4" s="478" t="s">
        <v>4</v>
      </c>
      <c r="D4" s="228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21" customHeight="1">
      <c r="A5" s="479"/>
      <c r="B5" s="479"/>
      <c r="C5" s="479"/>
      <c r="D5" s="229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251" t="s">
        <v>229</v>
      </c>
      <c r="K5" s="38" t="s">
        <v>7</v>
      </c>
      <c r="L5" s="205" t="s">
        <v>772</v>
      </c>
    </row>
    <row r="6" spans="1:12" ht="21" customHeight="1">
      <c r="A6" s="479"/>
      <c r="B6" s="479"/>
      <c r="C6" s="479"/>
      <c r="D6" s="158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251"/>
      <c r="K6" s="171"/>
      <c r="L6" s="206"/>
    </row>
    <row r="7" spans="1:12" ht="21" customHeight="1">
      <c r="A7" s="156">
        <v>1</v>
      </c>
      <c r="B7" s="165" t="s">
        <v>212</v>
      </c>
      <c r="C7" s="165" t="s">
        <v>942</v>
      </c>
      <c r="D7" s="165" t="s">
        <v>568</v>
      </c>
      <c r="E7" s="167">
        <v>180000</v>
      </c>
      <c r="F7" s="258" t="s">
        <v>13</v>
      </c>
      <c r="G7" s="167">
        <v>200000</v>
      </c>
      <c r="H7" s="167" t="s">
        <v>13</v>
      </c>
      <c r="I7" s="167">
        <v>200000</v>
      </c>
      <c r="J7" s="259" t="s">
        <v>503</v>
      </c>
      <c r="K7" s="168" t="s">
        <v>884</v>
      </c>
      <c r="L7" s="156" t="s">
        <v>1400</v>
      </c>
    </row>
    <row r="8" spans="1:12" ht="21" customHeight="1">
      <c r="A8" s="38"/>
      <c r="B8" s="161" t="s">
        <v>213</v>
      </c>
      <c r="C8" s="161" t="s">
        <v>936</v>
      </c>
      <c r="D8" s="161" t="s">
        <v>569</v>
      </c>
      <c r="E8" s="38"/>
      <c r="F8" s="172"/>
      <c r="G8" s="38"/>
      <c r="H8" s="38"/>
      <c r="I8" s="38"/>
      <c r="J8" s="257"/>
      <c r="K8" s="162" t="s">
        <v>885</v>
      </c>
      <c r="L8" s="38"/>
    </row>
    <row r="9" spans="1:12" ht="21" customHeight="1">
      <c r="A9" s="38"/>
      <c r="B9" s="161"/>
      <c r="C9" s="161" t="s">
        <v>937</v>
      </c>
      <c r="D9" s="174"/>
      <c r="E9" s="172"/>
      <c r="F9" s="172"/>
      <c r="G9" s="172"/>
      <c r="H9" s="172"/>
      <c r="I9" s="172"/>
      <c r="K9" s="162" t="s">
        <v>883</v>
      </c>
      <c r="L9" s="172"/>
    </row>
    <row r="10" spans="1:12" ht="21" customHeight="1">
      <c r="A10" s="36"/>
      <c r="B10" s="177"/>
      <c r="C10" s="164"/>
      <c r="D10" s="177"/>
      <c r="E10" s="179"/>
      <c r="F10" s="179"/>
      <c r="G10" s="179"/>
      <c r="H10" s="179"/>
      <c r="I10" s="179"/>
      <c r="J10" s="260"/>
      <c r="K10" s="177"/>
      <c r="L10" s="179"/>
    </row>
    <row r="11" spans="1:12" s="29" customFormat="1" ht="21" customHeight="1">
      <c r="A11" s="54">
        <v>2</v>
      </c>
      <c r="B11" s="55" t="s">
        <v>1284</v>
      </c>
      <c r="C11" s="55" t="s">
        <v>1279</v>
      </c>
      <c r="D11" s="55" t="s">
        <v>301</v>
      </c>
      <c r="E11" s="56">
        <v>100000</v>
      </c>
      <c r="F11" s="56">
        <v>100000</v>
      </c>
      <c r="G11" s="56">
        <v>100000</v>
      </c>
      <c r="H11" s="56">
        <v>100000</v>
      </c>
      <c r="I11" s="56">
        <v>100000</v>
      </c>
      <c r="J11" s="56" t="s">
        <v>1280</v>
      </c>
      <c r="K11" s="55" t="s">
        <v>1281</v>
      </c>
      <c r="L11" s="54" t="s">
        <v>1400</v>
      </c>
    </row>
    <row r="12" spans="1:12" s="29" customFormat="1" ht="21" customHeight="1">
      <c r="A12" s="54"/>
      <c r="B12" s="55" t="s">
        <v>1285</v>
      </c>
      <c r="C12" s="55" t="s">
        <v>1282</v>
      </c>
      <c r="D12" s="55"/>
      <c r="E12" s="54"/>
      <c r="F12" s="54"/>
      <c r="G12" s="54"/>
      <c r="H12" s="54"/>
      <c r="I12" s="54"/>
      <c r="J12" s="54" t="s">
        <v>931</v>
      </c>
      <c r="K12" s="190" t="s">
        <v>1283</v>
      </c>
      <c r="L12" s="54"/>
    </row>
    <row r="13" spans="1:12" s="29" customFormat="1" ht="21" customHeight="1">
      <c r="A13" s="57"/>
      <c r="B13" s="58"/>
      <c r="C13" s="58"/>
      <c r="D13" s="58"/>
      <c r="E13" s="57"/>
      <c r="F13" s="57"/>
      <c r="G13" s="57"/>
      <c r="H13" s="57"/>
      <c r="I13" s="57"/>
      <c r="J13" s="57"/>
      <c r="K13" s="191"/>
      <c r="L13" s="57"/>
    </row>
    <row r="14" spans="1:12" s="29" customFormat="1" ht="21" customHeight="1">
      <c r="A14" s="204">
        <v>3</v>
      </c>
      <c r="B14" s="237" t="s">
        <v>1384</v>
      </c>
      <c r="C14" s="237" t="s">
        <v>1389</v>
      </c>
      <c r="D14" s="237" t="s">
        <v>301</v>
      </c>
      <c r="E14" s="238">
        <v>70000</v>
      </c>
      <c r="F14" s="238">
        <v>70000</v>
      </c>
      <c r="G14" s="238">
        <v>70000</v>
      </c>
      <c r="H14" s="238">
        <v>70000</v>
      </c>
      <c r="I14" s="238">
        <v>70000</v>
      </c>
      <c r="J14" s="56" t="s">
        <v>1280</v>
      </c>
      <c r="K14" s="192" t="s">
        <v>1390</v>
      </c>
      <c r="L14" s="54" t="s">
        <v>1400</v>
      </c>
    </row>
    <row r="15" spans="1:12" s="29" customFormat="1" ht="21" customHeight="1">
      <c r="A15" s="54"/>
      <c r="B15" s="55" t="s">
        <v>1385</v>
      </c>
      <c r="C15" s="55"/>
      <c r="D15" s="55"/>
      <c r="E15" s="54"/>
      <c r="F15" s="54"/>
      <c r="G15" s="54"/>
      <c r="H15" s="54"/>
      <c r="I15" s="54"/>
      <c r="J15" s="54" t="s">
        <v>931</v>
      </c>
      <c r="K15" s="190"/>
      <c r="L15" s="54"/>
    </row>
    <row r="16" spans="1:12" s="29" customFormat="1" ht="21" customHeight="1">
      <c r="A16" s="54"/>
      <c r="B16" s="55" t="s">
        <v>1386</v>
      </c>
      <c r="C16" s="55"/>
      <c r="D16" s="55"/>
      <c r="E16" s="54"/>
      <c r="F16" s="54"/>
      <c r="G16" s="54"/>
      <c r="H16" s="54"/>
      <c r="I16" s="54"/>
      <c r="J16" s="54"/>
      <c r="K16" s="190"/>
      <c r="L16" s="54"/>
    </row>
    <row r="17" spans="1:12" s="29" customFormat="1" ht="21" customHeight="1">
      <c r="A17" s="54"/>
      <c r="B17" s="55" t="s">
        <v>1387</v>
      </c>
      <c r="C17" s="55"/>
      <c r="D17" s="55"/>
      <c r="E17" s="54"/>
      <c r="F17" s="54"/>
      <c r="G17" s="54"/>
      <c r="H17" s="54"/>
      <c r="I17" s="54"/>
      <c r="J17" s="54"/>
      <c r="K17" s="190"/>
      <c r="L17" s="54"/>
    </row>
    <row r="18" spans="1:12" s="29" customFormat="1" ht="21" customHeight="1">
      <c r="A18" s="57"/>
      <c r="B18" s="58" t="s">
        <v>1388</v>
      </c>
      <c r="C18" s="58"/>
      <c r="D18" s="58"/>
      <c r="E18" s="57"/>
      <c r="F18" s="57"/>
      <c r="G18" s="57"/>
      <c r="H18" s="57"/>
      <c r="I18" s="57"/>
      <c r="J18" s="57"/>
      <c r="K18" s="191"/>
      <c r="L18" s="57"/>
    </row>
    <row r="19" spans="1:12" s="29" customFormat="1" ht="21">
      <c r="A19" s="473" t="s">
        <v>1074</v>
      </c>
      <c r="B19" s="474"/>
      <c r="C19" s="474"/>
      <c r="D19" s="475"/>
      <c r="E19" s="299">
        <f>E7+E11+E14</f>
        <v>350000</v>
      </c>
      <c r="F19" s="299">
        <f>F11+F14</f>
        <v>170000</v>
      </c>
      <c r="G19" s="299">
        <f>G7+G11+G14</f>
        <v>370000</v>
      </c>
      <c r="H19" s="299">
        <f>H11+H14</f>
        <v>170000</v>
      </c>
      <c r="I19" s="299">
        <f>I7+I11+I14</f>
        <v>370000</v>
      </c>
      <c r="J19" s="295"/>
      <c r="K19" s="295"/>
      <c r="L19" s="295"/>
    </row>
    <row r="20" ht="21" customHeight="1">
      <c r="D20" s="233"/>
    </row>
    <row r="51" s="7" customFormat="1" ht="21" customHeight="1"/>
    <row r="52" s="7" customFormat="1" ht="21" customHeight="1"/>
    <row r="53" s="7" customFormat="1" ht="21" customHeight="1"/>
    <row r="54" s="7" customFormat="1" ht="21" customHeight="1"/>
    <row r="55" s="7" customFormat="1" ht="21" customHeight="1"/>
    <row r="56" s="7" customFormat="1" ht="21" customHeight="1"/>
    <row r="57" s="7" customFormat="1" ht="21" customHeight="1"/>
    <row r="58" s="7" customFormat="1" ht="21" customHeight="1"/>
    <row r="59" s="7" customFormat="1" ht="21" customHeight="1"/>
    <row r="60" s="7" customFormat="1" ht="21" customHeight="1"/>
    <row r="61" s="7" customFormat="1" ht="21" customHeight="1"/>
    <row r="62" s="7" customFormat="1" ht="21" customHeight="1"/>
    <row r="63" s="7" customFormat="1" ht="21" customHeight="1"/>
    <row r="64" s="7" customFormat="1" ht="21" customHeight="1"/>
    <row r="65" s="7" customFormat="1" ht="21" customHeight="1"/>
    <row r="66" s="7" customFormat="1" ht="21" customHeight="1"/>
    <row r="67" s="7" customFormat="1" ht="21" customHeight="1"/>
    <row r="68" s="7" customFormat="1" ht="21" customHeight="1"/>
    <row r="69" s="7" customFormat="1" ht="21" customHeight="1"/>
    <row r="70" s="7" customFormat="1" ht="21" customHeight="1"/>
    <row r="71" s="7" customFormat="1" ht="21" customHeight="1"/>
    <row r="72" s="7" customFormat="1" ht="21" customHeight="1"/>
    <row r="73" s="7" customFormat="1" ht="21" customHeight="1"/>
    <row r="74" s="7" customFormat="1" ht="21" customHeight="1"/>
    <row r="75" s="7" customFormat="1" ht="21" customHeight="1"/>
    <row r="76" s="7" customFormat="1" ht="21" customHeight="1"/>
    <row r="77" s="7" customFormat="1" ht="21" customHeight="1"/>
    <row r="78" s="7" customFormat="1" ht="21" customHeight="1"/>
    <row r="79" s="7" customFormat="1" ht="21" customHeight="1"/>
    <row r="80" s="7" customFormat="1" ht="21" customHeight="1"/>
    <row r="81" s="7" customFormat="1" ht="21" customHeight="1"/>
    <row r="82" s="7" customFormat="1" ht="21" customHeight="1"/>
    <row r="83" s="7" customFormat="1" ht="21" customHeight="1"/>
    <row r="84" s="7" customFormat="1" ht="21" customHeight="1"/>
    <row r="85" s="7" customFormat="1" ht="21" customHeight="1"/>
    <row r="86" s="7" customFormat="1" ht="21" customHeight="1"/>
    <row r="87" s="7" customFormat="1" ht="21" customHeight="1"/>
    <row r="88" s="7" customFormat="1" ht="21" customHeight="1"/>
    <row r="89" s="7" customFormat="1" ht="21" customHeight="1"/>
    <row r="90" s="7" customFormat="1" ht="21" customHeight="1"/>
    <row r="91" s="7" customFormat="1" ht="21" customHeight="1"/>
    <row r="92" s="7" customFormat="1" ht="21" customHeight="1"/>
    <row r="93" s="7" customFormat="1" ht="21" customHeight="1"/>
    <row r="94" s="7" customFormat="1" ht="21" customHeight="1"/>
    <row r="95" s="7" customFormat="1" ht="21" customHeight="1"/>
    <row r="96" s="7" customFormat="1" ht="21" customHeight="1"/>
    <row r="97" s="7" customFormat="1" ht="21" customHeight="1"/>
    <row r="98" s="7" customFormat="1" ht="21" customHeight="1"/>
    <row r="99" s="7" customFormat="1" ht="21" customHeight="1"/>
    <row r="100" s="7" customFormat="1" ht="21" customHeight="1"/>
    <row r="101" s="7" customFormat="1" ht="21" customHeight="1"/>
    <row r="102" s="7" customFormat="1" ht="21" customHeight="1"/>
    <row r="103" s="7" customFormat="1" ht="21" customHeight="1"/>
    <row r="104" s="7" customFormat="1" ht="21" customHeight="1"/>
    <row r="105" s="7" customFormat="1" ht="21" customHeight="1"/>
    <row r="106" s="7" customFormat="1" ht="21" customHeight="1"/>
    <row r="107" s="7" customFormat="1" ht="21" customHeight="1"/>
    <row r="108" s="7" customFormat="1" ht="21" customHeight="1"/>
    <row r="109" s="7" customFormat="1" ht="21" customHeight="1"/>
    <row r="110" s="7" customFormat="1" ht="21" customHeight="1"/>
    <row r="111" s="7" customFormat="1" ht="21" customHeight="1"/>
    <row r="112" s="7" customFormat="1" ht="21" customHeight="1"/>
    <row r="113" s="7" customFormat="1" ht="21" customHeight="1"/>
    <row r="114" s="7" customFormat="1" ht="21" customHeight="1"/>
    <row r="115" s="7" customFormat="1" ht="21" customHeight="1"/>
    <row r="116" s="7" customFormat="1" ht="21" customHeight="1"/>
    <row r="117" s="7" customFormat="1" ht="21" customHeight="1"/>
    <row r="118" s="7" customFormat="1" ht="21" customHeight="1"/>
    <row r="119" s="7" customFormat="1" ht="21" customHeight="1"/>
    <row r="120" s="7" customFormat="1" ht="21" customHeight="1"/>
    <row r="121" s="7" customFormat="1" ht="21" customHeight="1"/>
    <row r="122" s="7" customFormat="1" ht="21" customHeight="1"/>
    <row r="123" s="7" customFormat="1" ht="21" customHeight="1"/>
    <row r="124" s="7" customFormat="1" ht="21" customHeight="1"/>
    <row r="125" s="7" customFormat="1" ht="21" customHeight="1"/>
    <row r="126" s="7" customFormat="1" ht="21" customHeight="1"/>
    <row r="127" s="7" customFormat="1" ht="21" customHeight="1"/>
    <row r="128" s="7" customFormat="1" ht="21" customHeight="1"/>
    <row r="129" s="7" customFormat="1" ht="21" customHeight="1"/>
    <row r="130" s="7" customFormat="1" ht="21" customHeight="1"/>
    <row r="131" s="7" customFormat="1" ht="21" customHeight="1"/>
    <row r="132" s="7" customFormat="1" ht="21" customHeight="1"/>
    <row r="133" s="7" customFormat="1" ht="21" customHeight="1"/>
    <row r="134" s="7" customFormat="1" ht="21" customHeight="1"/>
    <row r="135" s="7" customFormat="1" ht="21" customHeight="1"/>
    <row r="136" s="7" customFormat="1" ht="21" customHeight="1"/>
    <row r="137" s="7" customFormat="1" ht="21" customHeight="1"/>
    <row r="138" s="7" customFormat="1" ht="21" customHeight="1"/>
    <row r="139" s="7" customFormat="1" ht="21" customHeight="1"/>
    <row r="140" s="7" customFormat="1" ht="21" customHeight="1"/>
    <row r="141" s="7" customFormat="1" ht="21" customHeight="1"/>
    <row r="142" s="7" customFormat="1" ht="21" customHeight="1"/>
    <row r="143" s="7" customFormat="1" ht="21" customHeight="1"/>
    <row r="144" s="7" customFormat="1" ht="21" customHeight="1"/>
    <row r="145" s="7" customFormat="1" ht="21" customHeight="1"/>
    <row r="146" s="7" customFormat="1" ht="21" customHeight="1"/>
    <row r="147" s="7" customFormat="1" ht="21" customHeight="1"/>
    <row r="148" s="7" customFormat="1" ht="21" customHeight="1"/>
    <row r="149" s="7" customFormat="1" ht="21" customHeight="1"/>
    <row r="150" s="7" customFormat="1" ht="21" customHeight="1"/>
    <row r="151" s="7" customFormat="1" ht="21" customHeight="1"/>
    <row r="152" s="7" customFormat="1" ht="21" customHeight="1"/>
    <row r="153" s="7" customFormat="1" ht="21" customHeight="1"/>
    <row r="154" s="7" customFormat="1" ht="21" customHeight="1"/>
    <row r="155" s="7" customFormat="1" ht="21" customHeight="1"/>
    <row r="156" s="7" customFormat="1" ht="21" customHeight="1"/>
    <row r="157" s="7" customFormat="1" ht="21" customHeight="1"/>
    <row r="158" s="7" customFormat="1" ht="21" customHeight="1"/>
    <row r="159" s="7" customFormat="1" ht="21" customHeight="1"/>
    <row r="160" s="7" customFormat="1" ht="21" customHeight="1"/>
    <row r="161" s="7" customFormat="1" ht="21" customHeight="1"/>
    <row r="162" s="7" customFormat="1" ht="21" customHeight="1"/>
    <row r="163" s="7" customFormat="1" ht="21" customHeight="1"/>
    <row r="164" s="7" customFormat="1" ht="21" customHeight="1"/>
    <row r="165" s="7" customFormat="1" ht="21" customHeight="1"/>
    <row r="166" s="7" customFormat="1" ht="21" customHeight="1"/>
    <row r="167" s="7" customFormat="1" ht="21" customHeight="1"/>
    <row r="168" s="7" customFormat="1" ht="21" customHeight="1"/>
    <row r="169" s="7" customFormat="1" ht="21" customHeight="1"/>
    <row r="170" s="7" customFormat="1" ht="21" customHeight="1"/>
    <row r="171" s="7" customFormat="1" ht="21" customHeight="1"/>
    <row r="172" s="7" customFormat="1" ht="21" customHeight="1"/>
    <row r="173" s="7" customFormat="1" ht="21" customHeight="1"/>
    <row r="174" s="7" customFormat="1" ht="21" customHeight="1"/>
    <row r="175" s="7" customFormat="1" ht="21" customHeight="1"/>
    <row r="176" s="7" customFormat="1" ht="21" customHeight="1"/>
    <row r="177" s="7" customFormat="1" ht="21" customHeight="1"/>
    <row r="178" s="7" customFormat="1" ht="21" customHeight="1"/>
    <row r="179" s="7" customFormat="1" ht="21" customHeight="1"/>
    <row r="180" s="7" customFormat="1" ht="21" customHeight="1"/>
    <row r="181" s="7" customFormat="1" ht="21" customHeight="1"/>
    <row r="182" s="7" customFormat="1" ht="21" customHeight="1"/>
    <row r="183" s="7" customFormat="1" ht="21" customHeight="1"/>
    <row r="184" s="7" customFormat="1" ht="21" customHeight="1"/>
    <row r="185" s="7" customFormat="1" ht="21" customHeight="1"/>
    <row r="186" s="7" customFormat="1" ht="21" customHeight="1"/>
    <row r="187" s="7" customFormat="1" ht="21" customHeight="1"/>
    <row r="188" s="7" customFormat="1" ht="21" customHeight="1"/>
    <row r="189" s="7" customFormat="1" ht="21" customHeight="1"/>
    <row r="190" s="7" customFormat="1" ht="21" customHeight="1"/>
    <row r="191" s="7" customFormat="1" ht="21" customHeight="1"/>
    <row r="192" s="7" customFormat="1" ht="21" customHeight="1"/>
    <row r="193" s="7" customFormat="1" ht="21" customHeight="1"/>
    <row r="194" spans="1:4" s="7" customFormat="1" ht="21" customHeight="1">
      <c r="A194" s="1"/>
      <c r="B194" s="1"/>
      <c r="C194" s="1"/>
      <c r="D194" s="1"/>
    </row>
  </sheetData>
  <sheetProtection/>
  <mergeCells count="7">
    <mergeCell ref="B3:C3"/>
    <mergeCell ref="A19:D19"/>
    <mergeCell ref="A1:L1"/>
    <mergeCell ref="A4:A6"/>
    <mergeCell ref="B4:B6"/>
    <mergeCell ref="C4:C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99"/>
  <sheetViews>
    <sheetView view="pageBreakPreview" zoomScaleNormal="89" zoomScaleSheetLayoutView="100" zoomScalePageLayoutView="0" workbookViewId="0" topLeftCell="A1">
      <selection activeCell="N6" sqref="N6"/>
    </sheetView>
  </sheetViews>
  <sheetFormatPr defaultColWidth="9.140625" defaultRowHeight="15"/>
  <cols>
    <col min="1" max="1" width="2.57421875" style="1" customWidth="1"/>
    <col min="2" max="2" width="15.7109375" style="1" customWidth="1"/>
    <col min="3" max="3" width="24.421875" style="1" customWidth="1"/>
    <col min="4" max="4" width="19.00390625" style="1" customWidth="1"/>
    <col min="5" max="6" width="6.57421875" style="1" customWidth="1"/>
    <col min="7" max="9" width="7.421875" style="1" customWidth="1"/>
    <col min="10" max="10" width="9.00390625" style="1" customWidth="1"/>
    <col min="11" max="11" width="16.140625" style="1" customWidth="1"/>
    <col min="12" max="12" width="11.57421875" style="1" customWidth="1"/>
    <col min="13" max="13" width="4.421875" style="1" customWidth="1"/>
    <col min="14" max="16384" width="9.00390625" style="1" customWidth="1"/>
  </cols>
  <sheetData>
    <row r="1" spans="1:12" s="29" customFormat="1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11" customFormat="1" ht="21" customHeight="1">
      <c r="A2" s="3" t="s">
        <v>792</v>
      </c>
      <c r="B2" s="2"/>
      <c r="C2" s="2"/>
      <c r="D2" s="2"/>
      <c r="E2" s="2"/>
      <c r="F2" s="2"/>
      <c r="G2" s="2"/>
      <c r="H2" s="2"/>
      <c r="I2" s="2"/>
      <c r="J2" s="133"/>
      <c r="K2" s="2"/>
      <c r="L2" s="193" t="s">
        <v>1304</v>
      </c>
    </row>
    <row r="3" spans="1:12" s="11" customFormat="1" ht="21" customHeight="1">
      <c r="A3" s="3"/>
      <c r="B3" s="480" t="s">
        <v>840</v>
      </c>
      <c r="C3" s="480"/>
      <c r="D3" s="3"/>
      <c r="E3" s="3"/>
      <c r="F3" s="3"/>
      <c r="G3" s="3"/>
      <c r="H3" s="3"/>
      <c r="I3" s="3"/>
      <c r="J3" s="133"/>
      <c r="K3" s="3"/>
      <c r="L3" s="15"/>
    </row>
    <row r="4" spans="1:12" ht="21" customHeight="1">
      <c r="A4" s="478" t="s">
        <v>2</v>
      </c>
      <c r="B4" s="478" t="s">
        <v>3</v>
      </c>
      <c r="C4" s="478" t="s">
        <v>4</v>
      </c>
      <c r="D4" s="228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21" customHeight="1">
      <c r="A5" s="479"/>
      <c r="B5" s="479"/>
      <c r="C5" s="479"/>
      <c r="D5" s="229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251" t="s">
        <v>229</v>
      </c>
      <c r="K5" s="38" t="s">
        <v>7</v>
      </c>
      <c r="L5" s="205" t="s">
        <v>772</v>
      </c>
    </row>
    <row r="6" spans="1:12" ht="21" customHeight="1">
      <c r="A6" s="481"/>
      <c r="B6" s="481"/>
      <c r="C6" s="481"/>
      <c r="D6" s="158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264"/>
      <c r="K6" s="159"/>
      <c r="L6" s="206"/>
    </row>
    <row r="7" spans="1:12" ht="21" customHeight="1">
      <c r="A7" s="156">
        <v>1</v>
      </c>
      <c r="B7" s="165" t="s">
        <v>1240</v>
      </c>
      <c r="C7" s="165" t="s">
        <v>943</v>
      </c>
      <c r="D7" s="165" t="s">
        <v>323</v>
      </c>
      <c r="E7" s="167">
        <v>20000</v>
      </c>
      <c r="F7" s="167">
        <v>20000</v>
      </c>
      <c r="G7" s="167">
        <v>20000</v>
      </c>
      <c r="H7" s="167">
        <v>20000</v>
      </c>
      <c r="I7" s="167">
        <v>20000</v>
      </c>
      <c r="J7" s="263" t="s">
        <v>504</v>
      </c>
      <c r="K7" s="156" t="s">
        <v>1142</v>
      </c>
      <c r="L7" s="38" t="s">
        <v>715</v>
      </c>
    </row>
    <row r="8" spans="1:12" ht="21" customHeight="1">
      <c r="A8" s="38"/>
      <c r="B8" s="161" t="s">
        <v>1241</v>
      </c>
      <c r="C8" s="161" t="s">
        <v>731</v>
      </c>
      <c r="D8" s="161"/>
      <c r="E8" s="38"/>
      <c r="F8" s="38"/>
      <c r="G8" s="38"/>
      <c r="H8" s="38"/>
      <c r="I8" s="38"/>
      <c r="J8" s="251" t="s">
        <v>204</v>
      </c>
      <c r="K8" s="38" t="s">
        <v>1143</v>
      </c>
      <c r="L8" s="171"/>
    </row>
    <row r="9" spans="1:12" ht="21" customHeight="1">
      <c r="A9" s="38"/>
      <c r="B9" s="161" t="s">
        <v>1242</v>
      </c>
      <c r="C9" s="161" t="s">
        <v>936</v>
      </c>
      <c r="D9" s="171"/>
      <c r="E9" s="171"/>
      <c r="F9" s="171"/>
      <c r="G9" s="171"/>
      <c r="H9" s="171"/>
      <c r="I9" s="171"/>
      <c r="K9" s="38" t="s">
        <v>1144</v>
      </c>
      <c r="L9" s="171"/>
    </row>
    <row r="10" spans="1:12" ht="21" customHeight="1">
      <c r="A10" s="36"/>
      <c r="B10" s="164"/>
      <c r="C10" s="164" t="s">
        <v>937</v>
      </c>
      <c r="D10" s="159"/>
      <c r="E10" s="159"/>
      <c r="F10" s="159"/>
      <c r="G10" s="159"/>
      <c r="H10" s="159"/>
      <c r="I10" s="159"/>
      <c r="J10" s="221"/>
      <c r="K10" s="36"/>
      <c r="L10" s="159"/>
    </row>
    <row r="11" spans="1:12" ht="21" customHeight="1">
      <c r="A11" s="255">
        <v>2</v>
      </c>
      <c r="B11" s="161" t="s">
        <v>658</v>
      </c>
      <c r="C11" s="161" t="s">
        <v>657</v>
      </c>
      <c r="D11" s="161" t="s">
        <v>314</v>
      </c>
      <c r="E11" s="163">
        <v>20000</v>
      </c>
      <c r="F11" s="253">
        <v>20000</v>
      </c>
      <c r="G11" s="253">
        <v>20000</v>
      </c>
      <c r="H11" s="163">
        <v>20000</v>
      </c>
      <c r="I11" s="163">
        <v>20000</v>
      </c>
      <c r="J11" s="252" t="s">
        <v>292</v>
      </c>
      <c r="K11" s="162" t="s">
        <v>661</v>
      </c>
      <c r="L11" s="38" t="s">
        <v>715</v>
      </c>
    </row>
    <row r="12" spans="1:12" ht="21" customHeight="1">
      <c r="A12" s="255"/>
      <c r="B12" s="161" t="s">
        <v>1046</v>
      </c>
      <c r="C12" s="161" t="s">
        <v>313</v>
      </c>
      <c r="D12" s="161" t="s">
        <v>979</v>
      </c>
      <c r="E12" s="38"/>
      <c r="F12" s="161"/>
      <c r="G12" s="161"/>
      <c r="H12" s="161"/>
      <c r="I12" s="161"/>
      <c r="J12" s="38" t="s">
        <v>659</v>
      </c>
      <c r="K12" s="162" t="s">
        <v>660</v>
      </c>
      <c r="L12" s="38"/>
    </row>
    <row r="13" spans="1:12" ht="21" customHeight="1">
      <c r="A13" s="255"/>
      <c r="B13" s="161" t="s">
        <v>1045</v>
      </c>
      <c r="C13" s="161" t="s">
        <v>938</v>
      </c>
      <c r="D13" s="161"/>
      <c r="E13" s="161"/>
      <c r="F13" s="161"/>
      <c r="G13" s="161"/>
      <c r="H13" s="161"/>
      <c r="I13" s="161"/>
      <c r="J13" s="38"/>
      <c r="K13" s="161"/>
      <c r="L13" s="161"/>
    </row>
    <row r="14" spans="1:12" ht="21" customHeight="1">
      <c r="A14" s="36"/>
      <c r="B14" s="164"/>
      <c r="C14" s="164" t="s">
        <v>937</v>
      </c>
      <c r="D14" s="164"/>
      <c r="E14" s="164"/>
      <c r="F14" s="164"/>
      <c r="G14" s="164"/>
      <c r="H14" s="164"/>
      <c r="I14" s="164"/>
      <c r="J14" s="36"/>
      <c r="K14" s="164"/>
      <c r="L14" s="164"/>
    </row>
    <row r="15" spans="1:12" ht="21" customHeight="1">
      <c r="A15" s="38">
        <v>3</v>
      </c>
      <c r="B15" s="161" t="s">
        <v>1043</v>
      </c>
      <c r="C15" s="161" t="s">
        <v>934</v>
      </c>
      <c r="D15" s="162" t="s">
        <v>467</v>
      </c>
      <c r="E15" s="163">
        <v>20000</v>
      </c>
      <c r="F15" s="163">
        <v>20000</v>
      </c>
      <c r="G15" s="163">
        <v>20000</v>
      </c>
      <c r="H15" s="163">
        <v>20000</v>
      </c>
      <c r="I15" s="163">
        <v>20000</v>
      </c>
      <c r="J15" s="38" t="s">
        <v>241</v>
      </c>
      <c r="K15" s="161" t="s">
        <v>465</v>
      </c>
      <c r="L15" s="38" t="s">
        <v>715</v>
      </c>
    </row>
    <row r="16" spans="1:12" ht="21" customHeight="1">
      <c r="A16" s="38"/>
      <c r="B16" s="161" t="s">
        <v>1044</v>
      </c>
      <c r="C16" s="161" t="s">
        <v>315</v>
      </c>
      <c r="D16" s="161" t="s">
        <v>980</v>
      </c>
      <c r="E16" s="38"/>
      <c r="F16" s="38"/>
      <c r="G16" s="38"/>
      <c r="H16" s="38"/>
      <c r="I16" s="38"/>
      <c r="J16" s="38" t="s">
        <v>289</v>
      </c>
      <c r="K16" s="161" t="s">
        <v>466</v>
      </c>
      <c r="L16" s="38" t="s">
        <v>141</v>
      </c>
    </row>
    <row r="17" spans="1:12" ht="21" customHeight="1">
      <c r="A17" s="38"/>
      <c r="B17" s="161"/>
      <c r="C17" s="161" t="s">
        <v>144</v>
      </c>
      <c r="D17" s="161"/>
      <c r="E17" s="161"/>
      <c r="F17" s="161"/>
      <c r="G17" s="161"/>
      <c r="H17" s="161"/>
      <c r="I17" s="161"/>
      <c r="J17" s="38" t="s">
        <v>204</v>
      </c>
      <c r="K17" s="162"/>
      <c r="L17" s="38" t="s">
        <v>142</v>
      </c>
    </row>
    <row r="18" spans="1:12" ht="21" customHeight="1">
      <c r="A18" s="38"/>
      <c r="B18" s="161"/>
      <c r="C18" s="161" t="s">
        <v>938</v>
      </c>
      <c r="D18" s="161"/>
      <c r="E18" s="161"/>
      <c r="F18" s="161"/>
      <c r="G18" s="161"/>
      <c r="H18" s="161"/>
      <c r="I18" s="161"/>
      <c r="J18" s="38"/>
      <c r="K18" s="161"/>
      <c r="L18" s="186"/>
    </row>
    <row r="19" spans="1:12" ht="21" customHeight="1">
      <c r="A19" s="36"/>
      <c r="B19" s="164"/>
      <c r="C19" s="164" t="s">
        <v>937</v>
      </c>
      <c r="D19" s="164"/>
      <c r="E19" s="164"/>
      <c r="F19" s="164"/>
      <c r="G19" s="164"/>
      <c r="H19" s="164"/>
      <c r="I19" s="164"/>
      <c r="J19" s="36"/>
      <c r="K19" s="164"/>
      <c r="L19" s="164"/>
    </row>
    <row r="20" spans="1:12" ht="21" customHeight="1">
      <c r="A20" s="38">
        <v>4</v>
      </c>
      <c r="B20" s="161" t="s">
        <v>1236</v>
      </c>
      <c r="C20" s="161" t="s">
        <v>1238</v>
      </c>
      <c r="D20" s="161" t="s">
        <v>662</v>
      </c>
      <c r="E20" s="163">
        <v>30000</v>
      </c>
      <c r="F20" s="163">
        <v>30000</v>
      </c>
      <c r="G20" s="163">
        <v>30000</v>
      </c>
      <c r="H20" s="163">
        <v>30000</v>
      </c>
      <c r="I20" s="163">
        <v>30000</v>
      </c>
      <c r="J20" s="38" t="s">
        <v>241</v>
      </c>
      <c r="K20" s="162" t="s">
        <v>1239</v>
      </c>
      <c r="L20" s="38" t="s">
        <v>715</v>
      </c>
    </row>
    <row r="21" spans="1:12" ht="21" customHeight="1">
      <c r="A21" s="38"/>
      <c r="B21" s="161" t="s">
        <v>1237</v>
      </c>
      <c r="C21" s="161" t="s">
        <v>936</v>
      </c>
      <c r="D21" s="161"/>
      <c r="E21" s="38"/>
      <c r="F21" s="38"/>
      <c r="G21" s="38"/>
      <c r="H21" s="38"/>
      <c r="I21" s="38"/>
      <c r="J21" s="38" t="s">
        <v>289</v>
      </c>
      <c r="K21" s="162" t="s">
        <v>663</v>
      </c>
      <c r="L21" s="171"/>
    </row>
    <row r="22" spans="1:12" ht="21" customHeight="1">
      <c r="A22" s="36"/>
      <c r="B22" s="164" t="s">
        <v>129</v>
      </c>
      <c r="C22" s="164" t="s">
        <v>937</v>
      </c>
      <c r="D22" s="164"/>
      <c r="E22" s="164"/>
      <c r="F22" s="164"/>
      <c r="G22" s="164"/>
      <c r="H22" s="164"/>
      <c r="I22" s="164"/>
      <c r="J22" s="36" t="s">
        <v>204</v>
      </c>
      <c r="K22" s="181"/>
      <c r="L22" s="164"/>
    </row>
    <row r="23" spans="1:12" s="29" customFormat="1" ht="21">
      <c r="A23" s="473" t="s">
        <v>1073</v>
      </c>
      <c r="B23" s="474"/>
      <c r="C23" s="474"/>
      <c r="D23" s="475"/>
      <c r="E23" s="299">
        <f>E7+E11+E15+E20</f>
        <v>90000</v>
      </c>
      <c r="F23" s="299">
        <f>F7+F11+F15+F20</f>
        <v>90000</v>
      </c>
      <c r="G23" s="299">
        <f>G7+G11+G15+G20</f>
        <v>90000</v>
      </c>
      <c r="H23" s="299">
        <f>H7+H11+H15+H20</f>
        <v>90000</v>
      </c>
      <c r="I23" s="299">
        <f>I7+I11+I15+I20</f>
        <v>90000</v>
      </c>
      <c r="J23" s="295"/>
      <c r="K23" s="295"/>
      <c r="L23" s="295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7" customFormat="1" ht="21" customHeight="1"/>
    <row r="43" s="7" customFormat="1" ht="21" customHeight="1"/>
    <row r="44" s="7" customFormat="1" ht="21" customHeight="1"/>
    <row r="45" s="7" customFormat="1" ht="21" customHeight="1"/>
    <row r="46" s="7" customFormat="1" ht="21" customHeight="1"/>
    <row r="47" s="7" customFormat="1" ht="21" customHeight="1"/>
    <row r="48" s="7" customFormat="1" ht="21" customHeight="1"/>
    <row r="49" s="7" customFormat="1" ht="21" customHeight="1"/>
    <row r="50" s="7" customFormat="1" ht="21" customHeight="1"/>
    <row r="51" s="7" customFormat="1" ht="21" customHeight="1"/>
    <row r="52" s="7" customFormat="1" ht="21" customHeight="1"/>
    <row r="53" s="7" customFormat="1" ht="21" customHeight="1"/>
    <row r="54" s="7" customFormat="1" ht="21" customHeight="1"/>
    <row r="55" s="7" customFormat="1" ht="21" customHeight="1"/>
    <row r="56" s="7" customFormat="1" ht="21" customHeight="1"/>
    <row r="57" s="7" customFormat="1" ht="21" customHeight="1"/>
    <row r="58" s="7" customFormat="1" ht="21" customHeight="1"/>
    <row r="59" s="7" customFormat="1" ht="21" customHeight="1"/>
    <row r="60" s="7" customFormat="1" ht="21" customHeight="1"/>
    <row r="61" s="7" customFormat="1" ht="21" customHeight="1"/>
    <row r="62" s="7" customFormat="1" ht="21" customHeight="1"/>
    <row r="63" s="7" customFormat="1" ht="21" customHeight="1"/>
    <row r="64" s="7" customFormat="1" ht="21" customHeight="1"/>
    <row r="65" s="7" customFormat="1" ht="21" customHeight="1"/>
    <row r="66" s="7" customFormat="1" ht="21" customHeight="1"/>
    <row r="67" s="7" customFormat="1" ht="21" customHeight="1"/>
    <row r="68" s="7" customFormat="1" ht="21" customHeight="1"/>
    <row r="69" s="7" customFormat="1" ht="21" customHeight="1"/>
    <row r="70" s="7" customFormat="1" ht="21" customHeight="1"/>
    <row r="71" s="7" customFormat="1" ht="21" customHeight="1"/>
    <row r="72" s="7" customFormat="1" ht="21" customHeight="1"/>
    <row r="73" s="7" customFormat="1" ht="21" customHeight="1"/>
    <row r="74" s="7" customFormat="1" ht="21" customHeight="1"/>
    <row r="75" s="7" customFormat="1" ht="21" customHeight="1"/>
    <row r="76" s="7" customFormat="1" ht="21" customHeight="1"/>
    <row r="77" s="7" customFormat="1" ht="21" customHeight="1"/>
    <row r="78" s="7" customFormat="1" ht="21" customHeight="1"/>
    <row r="79" s="7" customFormat="1" ht="21" customHeight="1"/>
    <row r="80" s="7" customFormat="1" ht="21" customHeight="1"/>
    <row r="81" s="7" customFormat="1" ht="21" customHeight="1"/>
    <row r="82" s="7" customFormat="1" ht="21" customHeight="1"/>
    <row r="83" s="7" customFormat="1" ht="21" customHeight="1"/>
    <row r="84" s="7" customFormat="1" ht="21" customHeight="1"/>
    <row r="85" s="7" customFormat="1" ht="21" customHeight="1"/>
    <row r="86" s="7" customFormat="1" ht="21" customHeight="1"/>
    <row r="87" s="7" customFormat="1" ht="21" customHeight="1"/>
    <row r="88" s="7" customFormat="1" ht="21" customHeight="1"/>
    <row r="89" s="7" customFormat="1" ht="21" customHeight="1"/>
    <row r="90" s="7" customFormat="1" ht="21" customHeight="1"/>
    <row r="91" s="7" customFormat="1" ht="21" customHeight="1"/>
    <row r="92" s="7" customFormat="1" ht="21" customHeight="1"/>
    <row r="93" s="7" customFormat="1" ht="21" customHeight="1"/>
    <row r="94" s="7" customFormat="1" ht="21" customHeight="1"/>
    <row r="95" s="7" customFormat="1" ht="21" customHeight="1"/>
    <row r="96" s="7" customFormat="1" ht="21" customHeight="1"/>
    <row r="97" s="7" customFormat="1" ht="21" customHeight="1"/>
    <row r="98" s="7" customFormat="1" ht="21" customHeight="1"/>
    <row r="99" s="7" customFormat="1" ht="21" customHeight="1"/>
    <row r="100" s="7" customFormat="1" ht="21" customHeight="1"/>
    <row r="101" s="7" customFormat="1" ht="21" customHeight="1"/>
    <row r="102" s="7" customFormat="1" ht="21" customHeight="1"/>
    <row r="103" s="7" customFormat="1" ht="21" customHeight="1"/>
    <row r="104" s="7" customFormat="1" ht="21" customHeight="1"/>
    <row r="105" s="7" customFormat="1" ht="21" customHeight="1"/>
    <row r="106" s="7" customFormat="1" ht="21" customHeight="1"/>
    <row r="107" s="7" customFormat="1" ht="21" customHeight="1"/>
    <row r="108" s="7" customFormat="1" ht="21" customHeight="1"/>
    <row r="109" s="7" customFormat="1" ht="21" customHeight="1"/>
    <row r="110" s="7" customFormat="1" ht="21" customHeight="1"/>
    <row r="111" s="7" customFormat="1" ht="21" customHeight="1"/>
    <row r="112" s="7" customFormat="1" ht="21" customHeight="1"/>
    <row r="113" s="7" customFormat="1" ht="21" customHeight="1"/>
    <row r="114" s="7" customFormat="1" ht="21" customHeight="1"/>
    <row r="115" s="7" customFormat="1" ht="21" customHeight="1"/>
    <row r="116" s="7" customFormat="1" ht="21" customHeight="1"/>
    <row r="117" s="7" customFormat="1" ht="21" customHeight="1"/>
    <row r="118" s="7" customFormat="1" ht="21" customHeight="1"/>
    <row r="119" s="7" customFormat="1" ht="21" customHeight="1"/>
    <row r="120" s="7" customFormat="1" ht="21" customHeight="1"/>
    <row r="121" s="7" customFormat="1" ht="21" customHeight="1"/>
    <row r="122" s="7" customFormat="1" ht="21" customHeight="1"/>
    <row r="123" s="7" customFormat="1" ht="21" customHeight="1"/>
    <row r="124" s="7" customFormat="1" ht="21" customHeight="1"/>
    <row r="125" s="7" customFormat="1" ht="21" customHeight="1"/>
    <row r="126" s="7" customFormat="1" ht="21" customHeight="1"/>
    <row r="127" s="7" customFormat="1" ht="21" customHeight="1"/>
    <row r="128" s="7" customFormat="1" ht="21" customHeight="1"/>
    <row r="129" s="7" customFormat="1" ht="21" customHeight="1"/>
    <row r="130" s="7" customFormat="1" ht="21" customHeight="1"/>
    <row r="131" s="7" customFormat="1" ht="21" customHeight="1"/>
    <row r="132" s="7" customFormat="1" ht="21" customHeight="1"/>
    <row r="133" s="7" customFormat="1" ht="21" customHeight="1"/>
    <row r="134" s="7" customFormat="1" ht="21" customHeight="1"/>
    <row r="135" s="7" customFormat="1" ht="21" customHeight="1"/>
    <row r="136" s="7" customFormat="1" ht="21" customHeight="1"/>
    <row r="137" s="7" customFormat="1" ht="21" customHeight="1"/>
    <row r="138" s="7" customFormat="1" ht="21" customHeight="1"/>
    <row r="139" s="7" customFormat="1" ht="21" customHeight="1"/>
    <row r="140" s="7" customFormat="1" ht="21" customHeight="1"/>
    <row r="141" s="7" customFormat="1" ht="21" customHeight="1"/>
    <row r="142" s="7" customFormat="1" ht="21" customHeight="1"/>
    <row r="143" s="7" customFormat="1" ht="21" customHeight="1"/>
    <row r="144" s="7" customFormat="1" ht="21" customHeight="1"/>
    <row r="145" s="7" customFormat="1" ht="21" customHeight="1"/>
    <row r="146" s="7" customFormat="1" ht="21" customHeight="1"/>
    <row r="147" s="7" customFormat="1" ht="21" customHeight="1"/>
    <row r="148" s="7" customFormat="1" ht="21" customHeight="1"/>
    <row r="149" s="7" customFormat="1" ht="21" customHeight="1"/>
    <row r="150" s="7" customFormat="1" ht="21" customHeight="1"/>
    <row r="151" s="7" customFormat="1" ht="21" customHeight="1"/>
    <row r="152" s="7" customFormat="1" ht="21" customHeight="1"/>
    <row r="153" s="7" customFormat="1" ht="21" customHeight="1"/>
    <row r="154" s="7" customFormat="1" ht="21" customHeight="1"/>
    <row r="155" s="7" customFormat="1" ht="21" customHeight="1"/>
    <row r="156" s="7" customFormat="1" ht="21" customHeight="1"/>
    <row r="157" s="7" customFormat="1" ht="21" customHeight="1"/>
    <row r="158" s="7" customFormat="1" ht="21" customHeight="1"/>
    <row r="159" s="7" customFormat="1" ht="21" customHeight="1"/>
    <row r="160" s="7" customFormat="1" ht="21" customHeight="1"/>
    <row r="161" s="7" customFormat="1" ht="21" customHeight="1"/>
    <row r="162" s="7" customFormat="1" ht="21" customHeight="1"/>
    <row r="163" s="7" customFormat="1" ht="21" customHeight="1"/>
    <row r="164" s="7" customFormat="1" ht="21" customHeight="1"/>
    <row r="165" s="7" customFormat="1" ht="21" customHeight="1"/>
    <row r="166" s="7" customFormat="1" ht="21" customHeight="1"/>
    <row r="167" s="7" customFormat="1" ht="21" customHeight="1"/>
    <row r="168" s="7" customFormat="1" ht="21" customHeight="1"/>
    <row r="169" s="7" customFormat="1" ht="21" customHeight="1"/>
    <row r="170" s="7" customFormat="1" ht="21" customHeight="1"/>
    <row r="171" s="7" customFormat="1" ht="21" customHeight="1"/>
    <row r="172" s="7" customFormat="1" ht="21" customHeight="1"/>
    <row r="173" s="7" customFormat="1" ht="21" customHeight="1"/>
    <row r="174" s="7" customFormat="1" ht="21" customHeight="1"/>
    <row r="175" s="7" customFormat="1" ht="21" customHeight="1"/>
    <row r="176" s="7" customFormat="1" ht="21" customHeight="1"/>
    <row r="177" s="7" customFormat="1" ht="21" customHeight="1"/>
    <row r="178" s="7" customFormat="1" ht="21" customHeight="1"/>
    <row r="179" s="7" customFormat="1" ht="21" customHeight="1"/>
    <row r="180" s="7" customFormat="1" ht="21" customHeight="1"/>
    <row r="181" s="7" customFormat="1" ht="21" customHeight="1"/>
    <row r="182" s="7" customFormat="1" ht="21" customHeight="1"/>
    <row r="183" s="7" customFormat="1" ht="21" customHeight="1"/>
    <row r="184" s="7" customFormat="1" ht="21" customHeight="1"/>
    <row r="185" s="7" customFormat="1" ht="21" customHeight="1"/>
    <row r="186" s="7" customFormat="1" ht="21" customHeight="1"/>
    <row r="187" s="7" customFormat="1" ht="21" customHeight="1"/>
    <row r="188" s="7" customFormat="1" ht="21" customHeight="1"/>
    <row r="189" s="7" customFormat="1" ht="21" customHeight="1"/>
    <row r="190" s="7" customFormat="1" ht="21" customHeight="1"/>
    <row r="191" s="7" customFormat="1" ht="21" customHeight="1"/>
    <row r="192" s="7" customFormat="1" ht="21" customHeight="1"/>
    <row r="193" s="7" customFormat="1" ht="21" customHeight="1"/>
    <row r="194" s="7" customFormat="1" ht="21" customHeight="1"/>
    <row r="195" s="7" customFormat="1" ht="21" customHeight="1"/>
    <row r="196" s="7" customFormat="1" ht="21" customHeight="1"/>
    <row r="197" s="7" customFormat="1" ht="21" customHeight="1"/>
    <row r="198" s="7" customFormat="1" ht="21" customHeight="1"/>
    <row r="199" spans="1:4" s="7" customFormat="1" ht="21" customHeight="1">
      <c r="A199" s="1"/>
      <c r="B199" s="1"/>
      <c r="C199" s="1"/>
      <c r="D199" s="1"/>
    </row>
    <row r="200" ht="21" customHeight="1"/>
    <row r="201" ht="21" customHeight="1"/>
  </sheetData>
  <sheetProtection/>
  <mergeCells count="7">
    <mergeCell ref="A23:D23"/>
    <mergeCell ref="A1:L1"/>
    <mergeCell ref="B3:C3"/>
    <mergeCell ref="A4:A6"/>
    <mergeCell ref="B4:B6"/>
    <mergeCell ref="C4:C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6"/>
  <sheetViews>
    <sheetView view="pageBreakPreview" zoomScaleNormal="89" zoomScaleSheetLayoutView="100" zoomScalePageLayoutView="0" workbookViewId="0" topLeftCell="A22">
      <selection activeCell="L7" sqref="L7"/>
    </sheetView>
  </sheetViews>
  <sheetFormatPr defaultColWidth="9.140625" defaultRowHeight="15"/>
  <cols>
    <col min="1" max="1" width="2.57421875" style="29" customWidth="1"/>
    <col min="2" max="2" width="15.8515625" style="29" customWidth="1"/>
    <col min="3" max="3" width="25.421875" style="29" customWidth="1"/>
    <col min="4" max="4" width="17.421875" style="29" customWidth="1"/>
    <col min="5" max="9" width="6.57421875" style="29" customWidth="1"/>
    <col min="10" max="10" width="10.140625" style="29" customWidth="1"/>
    <col min="11" max="11" width="16.7109375" style="29" customWidth="1"/>
    <col min="12" max="12" width="12.140625" style="29" customWidth="1"/>
    <col min="13" max="13" width="4.421875" style="29" customWidth="1"/>
    <col min="14" max="16384" width="9.00390625" style="29" customWidth="1"/>
  </cols>
  <sheetData>
    <row r="1" spans="1:12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46" customFormat="1" ht="21" customHeight="1">
      <c r="A2" s="28" t="s">
        <v>792</v>
      </c>
      <c r="B2" s="43"/>
      <c r="C2" s="43"/>
      <c r="D2" s="43"/>
      <c r="E2" s="43"/>
      <c r="F2" s="43"/>
      <c r="G2" s="43"/>
      <c r="H2" s="43"/>
      <c r="I2" s="43"/>
      <c r="J2" s="42"/>
      <c r="K2" s="43"/>
      <c r="L2" s="318" t="s">
        <v>1305</v>
      </c>
    </row>
    <row r="3" spans="1:12" s="46" customFormat="1" ht="21" customHeight="1">
      <c r="A3" s="28"/>
      <c r="B3" s="482" t="s">
        <v>841</v>
      </c>
      <c r="C3" s="482"/>
      <c r="D3" s="28"/>
      <c r="E3" s="28"/>
      <c r="F3" s="28"/>
      <c r="G3" s="28"/>
      <c r="H3" s="28"/>
      <c r="I3" s="28"/>
      <c r="J3" s="42"/>
      <c r="K3" s="28"/>
      <c r="L3" s="340"/>
    </row>
    <row r="4" spans="1:12" s="47" customFormat="1" ht="15.75">
      <c r="A4" s="483" t="s">
        <v>2</v>
      </c>
      <c r="B4" s="483" t="s">
        <v>3</v>
      </c>
      <c r="C4" s="483" t="s">
        <v>4</v>
      </c>
      <c r="D4" s="61" t="s">
        <v>232</v>
      </c>
      <c r="E4" s="486" t="s">
        <v>227</v>
      </c>
      <c r="F4" s="487"/>
      <c r="G4" s="487"/>
      <c r="H4" s="487"/>
      <c r="I4" s="488"/>
      <c r="J4" s="341" t="s">
        <v>228</v>
      </c>
      <c r="K4" s="62" t="s">
        <v>5</v>
      </c>
      <c r="L4" s="61" t="s">
        <v>771</v>
      </c>
    </row>
    <row r="5" spans="1:12" s="47" customFormat="1" ht="15.75">
      <c r="A5" s="484"/>
      <c r="B5" s="484"/>
      <c r="C5" s="484"/>
      <c r="D5" s="63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342" t="s">
        <v>229</v>
      </c>
      <c r="K5" s="59" t="s">
        <v>7</v>
      </c>
      <c r="L5" s="63" t="s">
        <v>772</v>
      </c>
    </row>
    <row r="6" spans="1:12" s="47" customFormat="1" ht="15.75">
      <c r="A6" s="485"/>
      <c r="B6" s="485"/>
      <c r="C6" s="485"/>
      <c r="D6" s="343"/>
      <c r="E6" s="60" t="s">
        <v>9</v>
      </c>
      <c r="F6" s="60" t="s">
        <v>9</v>
      </c>
      <c r="G6" s="60" t="s">
        <v>9</v>
      </c>
      <c r="H6" s="60" t="s">
        <v>9</v>
      </c>
      <c r="I6" s="60" t="s">
        <v>9</v>
      </c>
      <c r="J6" s="344"/>
      <c r="K6" s="345"/>
      <c r="L6" s="64"/>
    </row>
    <row r="7" spans="1:12" s="1" customFormat="1" ht="21" customHeight="1">
      <c r="A7" s="38">
        <v>1</v>
      </c>
      <c r="B7" s="171" t="s">
        <v>1059</v>
      </c>
      <c r="C7" s="171" t="s">
        <v>19</v>
      </c>
      <c r="D7" s="171" t="s">
        <v>562</v>
      </c>
      <c r="E7" s="163">
        <v>40000</v>
      </c>
      <c r="F7" s="163">
        <v>40000</v>
      </c>
      <c r="G7" s="163">
        <v>40000</v>
      </c>
      <c r="H7" s="163">
        <v>40000</v>
      </c>
      <c r="I7" s="163">
        <v>40000</v>
      </c>
      <c r="J7" s="38" t="s">
        <v>563</v>
      </c>
      <c r="K7" s="162" t="s">
        <v>348</v>
      </c>
      <c r="L7" s="156" t="s">
        <v>704</v>
      </c>
    </row>
    <row r="8" spans="1:12" s="1" customFormat="1" ht="21" customHeight="1">
      <c r="A8" s="171"/>
      <c r="B8" s="171" t="s">
        <v>1060</v>
      </c>
      <c r="C8" s="171" t="s">
        <v>560</v>
      </c>
      <c r="D8" s="174"/>
      <c r="E8" s="38"/>
      <c r="F8" s="171"/>
      <c r="G8" s="171"/>
      <c r="H8" s="171"/>
      <c r="I8" s="171"/>
      <c r="J8" s="38" t="s">
        <v>564</v>
      </c>
      <c r="K8" s="162" t="s">
        <v>349</v>
      </c>
      <c r="L8" s="38" t="s">
        <v>512</v>
      </c>
    </row>
    <row r="9" spans="1:12" s="1" customFormat="1" ht="21" customHeight="1">
      <c r="A9" s="159"/>
      <c r="B9" s="177"/>
      <c r="C9" s="159" t="s">
        <v>561</v>
      </c>
      <c r="D9" s="177"/>
      <c r="E9" s="177"/>
      <c r="F9" s="177"/>
      <c r="G9" s="177"/>
      <c r="H9" s="177"/>
      <c r="I9" s="177"/>
      <c r="J9" s="179"/>
      <c r="K9" s="177"/>
      <c r="L9" s="179"/>
    </row>
    <row r="10" spans="1:12" s="47" customFormat="1" ht="21" customHeight="1">
      <c r="A10" s="59">
        <v>2</v>
      </c>
      <c r="B10" s="40" t="s">
        <v>1287</v>
      </c>
      <c r="C10" s="40" t="s">
        <v>326</v>
      </c>
      <c r="D10" s="40" t="s">
        <v>308</v>
      </c>
      <c r="E10" s="333">
        <v>50000</v>
      </c>
      <c r="F10" s="333">
        <v>50000</v>
      </c>
      <c r="G10" s="333">
        <v>60000</v>
      </c>
      <c r="H10" s="333">
        <v>60000</v>
      </c>
      <c r="I10" s="333">
        <v>60000</v>
      </c>
      <c r="J10" s="351" t="s">
        <v>482</v>
      </c>
      <c r="K10" s="40" t="s">
        <v>328</v>
      </c>
      <c r="L10" s="156" t="s">
        <v>704</v>
      </c>
    </row>
    <row r="11" spans="1:12" s="47" customFormat="1" ht="21" customHeight="1">
      <c r="A11" s="59"/>
      <c r="B11" s="40" t="s">
        <v>1288</v>
      </c>
      <c r="C11" s="40"/>
      <c r="D11" s="40" t="s">
        <v>325</v>
      </c>
      <c r="E11" s="59"/>
      <c r="F11" s="59"/>
      <c r="G11" s="59"/>
      <c r="H11" s="59"/>
      <c r="I11" s="59"/>
      <c r="J11" s="352"/>
      <c r="K11" s="40" t="s">
        <v>327</v>
      </c>
      <c r="L11" s="38" t="s">
        <v>512</v>
      </c>
    </row>
    <row r="12" spans="1:12" s="47" customFormat="1" ht="21" customHeight="1">
      <c r="A12" s="60"/>
      <c r="B12" s="41"/>
      <c r="C12" s="41"/>
      <c r="D12" s="41"/>
      <c r="E12" s="41"/>
      <c r="F12" s="41"/>
      <c r="G12" s="41"/>
      <c r="H12" s="41"/>
      <c r="I12" s="41"/>
      <c r="J12" s="353"/>
      <c r="K12" s="41"/>
      <c r="L12" s="41"/>
    </row>
    <row r="13" spans="1:12" ht="21" customHeight="1">
      <c r="A13" s="54">
        <v>3</v>
      </c>
      <c r="B13" s="55" t="s">
        <v>1420</v>
      </c>
      <c r="C13" s="55" t="s">
        <v>1290</v>
      </c>
      <c r="D13" s="55" t="s">
        <v>1291</v>
      </c>
      <c r="E13" s="56">
        <v>100000</v>
      </c>
      <c r="F13" s="56">
        <v>100000</v>
      </c>
      <c r="G13" s="56">
        <v>100000</v>
      </c>
      <c r="H13" s="56">
        <v>50000</v>
      </c>
      <c r="I13" s="56">
        <v>50000</v>
      </c>
      <c r="J13" s="56" t="s">
        <v>1280</v>
      </c>
      <c r="K13" s="54" t="s">
        <v>1292</v>
      </c>
      <c r="L13" s="156" t="s">
        <v>704</v>
      </c>
    </row>
    <row r="14" spans="1:12" ht="21" customHeight="1">
      <c r="A14" s="54"/>
      <c r="B14" s="55" t="s">
        <v>1421</v>
      </c>
      <c r="C14" s="55" t="s">
        <v>1293</v>
      </c>
      <c r="D14" s="55"/>
      <c r="E14" s="54"/>
      <c r="F14" s="54"/>
      <c r="G14" s="54"/>
      <c r="H14" s="54"/>
      <c r="I14" s="54"/>
      <c r="J14" s="54" t="s">
        <v>931</v>
      </c>
      <c r="K14" s="190" t="s">
        <v>1294</v>
      </c>
      <c r="L14" s="38" t="s">
        <v>512</v>
      </c>
    </row>
    <row r="15" spans="1:12" ht="21" customHeight="1">
      <c r="A15" s="57"/>
      <c r="B15" s="58" t="s">
        <v>1422</v>
      </c>
      <c r="C15" s="58"/>
      <c r="D15" s="58"/>
      <c r="E15" s="57"/>
      <c r="F15" s="57"/>
      <c r="G15" s="57"/>
      <c r="H15" s="57"/>
      <c r="I15" s="57"/>
      <c r="J15" s="57"/>
      <c r="K15" s="191"/>
      <c r="L15" s="57"/>
    </row>
    <row r="16" spans="1:12" s="47" customFormat="1" ht="21" customHeight="1">
      <c r="A16" s="62">
        <v>4</v>
      </c>
      <c r="B16" s="346" t="s">
        <v>612</v>
      </c>
      <c r="C16" s="346" t="s">
        <v>307</v>
      </c>
      <c r="D16" s="346" t="s">
        <v>656</v>
      </c>
      <c r="E16" s="347">
        <v>100000</v>
      </c>
      <c r="F16" s="347">
        <v>100000</v>
      </c>
      <c r="G16" s="347">
        <v>100000</v>
      </c>
      <c r="H16" s="347">
        <v>100000</v>
      </c>
      <c r="I16" s="347">
        <v>100000</v>
      </c>
      <c r="J16" s="348" t="s">
        <v>310</v>
      </c>
      <c r="K16" s="346" t="s">
        <v>312</v>
      </c>
      <c r="L16" s="156" t="s">
        <v>704</v>
      </c>
    </row>
    <row r="17" spans="1:12" s="47" customFormat="1" ht="21" customHeight="1">
      <c r="A17" s="59"/>
      <c r="B17" s="40" t="s">
        <v>207</v>
      </c>
      <c r="C17" s="40" t="s">
        <v>306</v>
      </c>
      <c r="D17" s="40" t="s">
        <v>916</v>
      </c>
      <c r="E17" s="59"/>
      <c r="F17" s="59"/>
      <c r="G17" s="59"/>
      <c r="H17" s="59"/>
      <c r="I17" s="59"/>
      <c r="J17" s="59" t="s">
        <v>311</v>
      </c>
      <c r="K17" s="40" t="s">
        <v>306</v>
      </c>
      <c r="L17" s="38" t="s">
        <v>1405</v>
      </c>
    </row>
    <row r="18" spans="1:12" s="47" customFormat="1" ht="21" customHeight="1">
      <c r="A18" s="59"/>
      <c r="B18" s="40"/>
      <c r="C18" s="40"/>
      <c r="D18" s="40" t="s">
        <v>309</v>
      </c>
      <c r="E18" s="59"/>
      <c r="F18" s="59"/>
      <c r="G18" s="59"/>
      <c r="H18" s="59"/>
      <c r="I18" s="59"/>
      <c r="J18" s="59" t="s">
        <v>463</v>
      </c>
      <c r="K18" s="40"/>
      <c r="L18" s="59" t="s">
        <v>140</v>
      </c>
    </row>
    <row r="19" spans="1:12" s="47" customFormat="1" ht="21" customHeight="1">
      <c r="A19" s="60"/>
      <c r="B19" s="337"/>
      <c r="C19" s="337"/>
      <c r="D19" s="337"/>
      <c r="E19" s="350"/>
      <c r="F19" s="350"/>
      <c r="G19" s="338"/>
      <c r="H19" s="338"/>
      <c r="I19" s="338"/>
      <c r="J19" s="338"/>
      <c r="K19" s="337"/>
      <c r="L19" s="338"/>
    </row>
    <row r="20" spans="1:12" s="47" customFormat="1" ht="21" customHeight="1">
      <c r="A20" s="59">
        <v>5</v>
      </c>
      <c r="B20" s="40" t="s">
        <v>1026</v>
      </c>
      <c r="C20" s="40" t="s">
        <v>1075</v>
      </c>
      <c r="D20" s="40" t="s">
        <v>1027</v>
      </c>
      <c r="E20" s="333">
        <v>180000</v>
      </c>
      <c r="F20" s="333">
        <v>180000</v>
      </c>
      <c r="G20" s="333">
        <v>180000</v>
      </c>
      <c r="H20" s="333">
        <v>180000</v>
      </c>
      <c r="I20" s="333">
        <v>180000</v>
      </c>
      <c r="J20" s="59" t="s">
        <v>1028</v>
      </c>
      <c r="K20" s="55" t="s">
        <v>1029</v>
      </c>
      <c r="L20" s="156" t="s">
        <v>704</v>
      </c>
    </row>
    <row r="21" spans="1:12" s="47" customFormat="1" ht="21" customHeight="1">
      <c r="A21" s="59"/>
      <c r="B21" s="40" t="s">
        <v>1243</v>
      </c>
      <c r="C21" s="40" t="s">
        <v>1030</v>
      </c>
      <c r="D21" s="40"/>
      <c r="E21" s="59"/>
      <c r="F21" s="40"/>
      <c r="G21" s="40"/>
      <c r="H21" s="40"/>
      <c r="J21" s="59" t="s">
        <v>1031</v>
      </c>
      <c r="K21" s="55" t="s">
        <v>1032</v>
      </c>
      <c r="L21" s="38" t="s">
        <v>512</v>
      </c>
    </row>
    <row r="22" spans="1:12" s="47" customFormat="1" ht="21" customHeight="1">
      <c r="A22" s="59"/>
      <c r="B22" s="40"/>
      <c r="C22" s="40" t="s">
        <v>1033</v>
      </c>
      <c r="D22" s="40"/>
      <c r="E22" s="40"/>
      <c r="F22" s="40"/>
      <c r="G22" s="40"/>
      <c r="H22" s="40"/>
      <c r="I22" s="40"/>
      <c r="J22" s="59"/>
      <c r="K22" s="55" t="s">
        <v>1034</v>
      </c>
      <c r="L22" s="40"/>
    </row>
    <row r="23" spans="1:12" ht="21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s="1" customFormat="1" ht="21" customHeight="1">
      <c r="A24" s="254"/>
      <c r="B24" s="13"/>
      <c r="C24" s="13"/>
      <c r="D24" s="227"/>
      <c r="E24" s="13"/>
      <c r="F24" s="13"/>
      <c r="G24" s="13"/>
      <c r="H24" s="13"/>
      <c r="I24" s="13"/>
      <c r="J24" s="254"/>
      <c r="K24" s="13"/>
      <c r="L24" s="272" t="s">
        <v>1357</v>
      </c>
    </row>
    <row r="25" spans="1:12" s="1" customFormat="1" ht="21" customHeight="1">
      <c r="A25" s="478" t="s">
        <v>2</v>
      </c>
      <c r="B25" s="478" t="s">
        <v>3</v>
      </c>
      <c r="C25" s="478" t="s">
        <v>4</v>
      </c>
      <c r="D25" s="371" t="s">
        <v>232</v>
      </c>
      <c r="E25" s="470" t="s">
        <v>236</v>
      </c>
      <c r="F25" s="471"/>
      <c r="G25" s="471"/>
      <c r="H25" s="471"/>
      <c r="I25" s="472"/>
      <c r="J25" s="155" t="s">
        <v>228</v>
      </c>
      <c r="K25" s="156" t="s">
        <v>5</v>
      </c>
      <c r="L25" s="202" t="s">
        <v>771</v>
      </c>
    </row>
    <row r="26" spans="1:12" s="1" customFormat="1" ht="21" customHeight="1">
      <c r="A26" s="479"/>
      <c r="B26" s="479"/>
      <c r="C26" s="479"/>
      <c r="D26" s="372" t="s">
        <v>233</v>
      </c>
      <c r="E26" s="204">
        <v>2566</v>
      </c>
      <c r="F26" s="204">
        <v>2567</v>
      </c>
      <c r="G26" s="204">
        <v>2568</v>
      </c>
      <c r="H26" s="204">
        <v>2569</v>
      </c>
      <c r="I26" s="204">
        <v>2570</v>
      </c>
      <c r="J26" s="38" t="s">
        <v>229</v>
      </c>
      <c r="K26" s="38" t="s">
        <v>7</v>
      </c>
      <c r="L26" s="205" t="s">
        <v>772</v>
      </c>
    </row>
    <row r="27" spans="1:12" s="1" customFormat="1" ht="21" customHeight="1">
      <c r="A27" s="481"/>
      <c r="B27" s="481"/>
      <c r="C27" s="481"/>
      <c r="D27" s="158"/>
      <c r="E27" s="57" t="s">
        <v>9</v>
      </c>
      <c r="F27" s="57" t="s">
        <v>9</v>
      </c>
      <c r="G27" s="57" t="s">
        <v>9</v>
      </c>
      <c r="H27" s="57" t="s">
        <v>9</v>
      </c>
      <c r="I27" s="57" t="s">
        <v>9</v>
      </c>
      <c r="J27" s="36"/>
      <c r="K27" s="159"/>
      <c r="L27" s="206"/>
    </row>
    <row r="28" spans="1:12" s="1" customFormat="1" ht="21" customHeight="1">
      <c r="A28" s="38">
        <v>6</v>
      </c>
      <c r="B28" s="161" t="s">
        <v>1047</v>
      </c>
      <c r="C28" s="161" t="s">
        <v>978</v>
      </c>
      <c r="D28" s="161" t="s">
        <v>460</v>
      </c>
      <c r="E28" s="163">
        <v>170000</v>
      </c>
      <c r="F28" s="163">
        <v>300000</v>
      </c>
      <c r="G28" s="163">
        <v>350000</v>
      </c>
      <c r="H28" s="163">
        <v>350000</v>
      </c>
      <c r="I28" s="163">
        <v>350000</v>
      </c>
      <c r="J28" s="38" t="s">
        <v>241</v>
      </c>
      <c r="K28" s="162" t="s">
        <v>464</v>
      </c>
      <c r="L28" s="38" t="s">
        <v>1406</v>
      </c>
    </row>
    <row r="29" spans="1:12" s="1" customFormat="1" ht="21" customHeight="1">
      <c r="A29" s="38"/>
      <c r="B29" s="161" t="s">
        <v>1048</v>
      </c>
      <c r="C29" s="161" t="s">
        <v>936</v>
      </c>
      <c r="D29" s="161" t="s">
        <v>461</v>
      </c>
      <c r="E29" s="38"/>
      <c r="F29" s="38"/>
      <c r="G29" s="38"/>
      <c r="H29" s="38"/>
      <c r="I29" s="38"/>
      <c r="J29" s="38" t="s">
        <v>289</v>
      </c>
      <c r="K29" s="162" t="s">
        <v>462</v>
      </c>
      <c r="L29" s="38" t="s">
        <v>141</v>
      </c>
    </row>
    <row r="30" spans="1:12" s="1" customFormat="1" ht="21" customHeight="1">
      <c r="A30" s="38"/>
      <c r="B30" s="171" t="s">
        <v>1049</v>
      </c>
      <c r="C30" s="161" t="s">
        <v>937</v>
      </c>
      <c r="D30" s="161"/>
      <c r="E30" s="171"/>
      <c r="F30" s="171"/>
      <c r="G30" s="171"/>
      <c r="H30" s="171"/>
      <c r="I30" s="171"/>
      <c r="J30" s="38" t="s">
        <v>204</v>
      </c>
      <c r="K30" s="162"/>
      <c r="L30" s="38" t="s">
        <v>142</v>
      </c>
    </row>
    <row r="31" spans="1:12" s="1" customFormat="1" ht="21" customHeight="1">
      <c r="A31" s="36"/>
      <c r="B31" s="159"/>
      <c r="C31" s="164"/>
      <c r="D31" s="164"/>
      <c r="E31" s="159"/>
      <c r="F31" s="159"/>
      <c r="G31" s="159"/>
      <c r="H31" s="159"/>
      <c r="I31" s="159"/>
      <c r="J31" s="36"/>
      <c r="K31" s="181"/>
      <c r="L31" s="36"/>
    </row>
    <row r="32" spans="1:12" s="1" customFormat="1" ht="21" customHeight="1">
      <c r="A32" s="38">
        <v>7</v>
      </c>
      <c r="B32" s="171" t="s">
        <v>1444</v>
      </c>
      <c r="C32" s="161" t="s">
        <v>1445</v>
      </c>
      <c r="D32" s="161" t="s">
        <v>1447</v>
      </c>
      <c r="E32" s="442">
        <v>250000</v>
      </c>
      <c r="F32" s="442">
        <v>250000</v>
      </c>
      <c r="G32" s="442">
        <v>250000</v>
      </c>
      <c r="H32" s="442">
        <v>250000</v>
      </c>
      <c r="I32" s="442">
        <v>250000</v>
      </c>
      <c r="J32" s="38" t="s">
        <v>1448</v>
      </c>
      <c r="K32" s="162" t="s">
        <v>1450</v>
      </c>
      <c r="L32" s="38" t="s">
        <v>715</v>
      </c>
    </row>
    <row r="33" spans="1:12" s="1" customFormat="1" ht="21" customHeight="1">
      <c r="A33" s="38"/>
      <c r="B33" s="171"/>
      <c r="C33" s="161" t="s">
        <v>1446</v>
      </c>
      <c r="D33" s="161"/>
      <c r="E33" s="442"/>
      <c r="F33" s="171"/>
      <c r="G33" s="171"/>
      <c r="H33" s="442"/>
      <c r="I33" s="171"/>
      <c r="J33" s="38" t="s">
        <v>1449</v>
      </c>
      <c r="K33" s="162" t="s">
        <v>1451</v>
      </c>
      <c r="L33" s="38"/>
    </row>
    <row r="34" spans="1:12" s="1" customFormat="1" ht="21" customHeight="1">
      <c r="A34" s="38"/>
      <c r="B34" s="171"/>
      <c r="C34" s="161"/>
      <c r="D34" s="161"/>
      <c r="E34" s="171"/>
      <c r="F34" s="171"/>
      <c r="G34" s="171"/>
      <c r="H34" s="171"/>
      <c r="I34" s="171"/>
      <c r="J34" s="38"/>
      <c r="K34" s="162"/>
      <c r="L34" s="38"/>
    </row>
    <row r="35" spans="1:12" s="1" customFormat="1" ht="21" customHeight="1">
      <c r="A35" s="38"/>
      <c r="B35" s="171"/>
      <c r="C35" s="161"/>
      <c r="D35" s="161"/>
      <c r="E35" s="171"/>
      <c r="F35" s="171"/>
      <c r="G35" s="171"/>
      <c r="H35" s="171"/>
      <c r="I35" s="171"/>
      <c r="J35" s="38"/>
      <c r="K35" s="162"/>
      <c r="L35" s="38"/>
    </row>
    <row r="36" spans="1:12" s="1" customFormat="1" ht="21" customHeight="1">
      <c r="A36" s="36"/>
      <c r="B36" s="159"/>
      <c r="C36" s="164"/>
      <c r="D36" s="164"/>
      <c r="E36" s="159"/>
      <c r="F36" s="159"/>
      <c r="G36" s="159"/>
      <c r="H36" s="159"/>
      <c r="I36" s="159"/>
      <c r="J36" s="36"/>
      <c r="K36" s="181"/>
      <c r="L36" s="36"/>
    </row>
    <row r="37" spans="1:12" ht="21" customHeight="1">
      <c r="A37" s="473" t="s">
        <v>1452</v>
      </c>
      <c r="B37" s="474"/>
      <c r="C37" s="474"/>
      <c r="D37" s="475"/>
      <c r="E37" s="299">
        <f>E7+E10+E13+E16+E20+E28+E32</f>
        <v>890000</v>
      </c>
      <c r="F37" s="299">
        <f>F7+F10+F13+F16+F20+F28+F32</f>
        <v>1020000</v>
      </c>
      <c r="G37" s="299">
        <f>G7+G10+G13+G16+G20+G28+G32</f>
        <v>1080000</v>
      </c>
      <c r="H37" s="299">
        <f>H7+H10+H13+H16+H20+H28+H32</f>
        <v>1030000</v>
      </c>
      <c r="I37" s="299">
        <f>I7+I10+I13+I16+I20+I28+I32</f>
        <v>1030000</v>
      </c>
      <c r="J37" s="295"/>
      <c r="K37" s="295"/>
      <c r="L37" s="295"/>
    </row>
    <row r="38" s="30" customFormat="1" ht="18.75"/>
    <row r="39" s="30" customFormat="1" ht="18.75"/>
    <row r="40" s="30" customFormat="1" ht="18.75"/>
    <row r="41" s="30" customFormat="1" ht="18.75"/>
    <row r="42" s="30" customFormat="1" ht="18.75"/>
    <row r="43" s="30" customFormat="1" ht="18.75"/>
    <row r="44" s="30" customFormat="1" ht="18.75"/>
    <row r="45" s="30" customFormat="1" ht="18.75"/>
    <row r="46" s="30" customFormat="1" ht="18.75"/>
    <row r="47" s="30" customFormat="1" ht="18.75"/>
    <row r="48" s="30" customFormat="1" ht="18.75"/>
    <row r="49" s="30" customFormat="1" ht="18.75"/>
    <row r="50" s="30" customFormat="1" ht="18.75"/>
    <row r="51" s="30" customFormat="1" ht="18.75"/>
    <row r="52" s="30" customFormat="1" ht="18.75"/>
    <row r="53" s="30" customFormat="1" ht="18.75"/>
    <row r="54" s="30" customFormat="1" ht="18.75"/>
    <row r="55" s="30" customFormat="1" ht="18.75"/>
    <row r="56" s="30" customFormat="1" ht="18.75"/>
    <row r="57" s="30" customFormat="1" ht="18.75"/>
    <row r="58" s="30" customFormat="1" ht="18.75"/>
    <row r="59" s="30" customFormat="1" ht="18.75"/>
    <row r="60" s="30" customFormat="1" ht="18.75"/>
    <row r="61" s="30" customFormat="1" ht="18.75"/>
    <row r="62" s="30" customFormat="1" ht="18.75"/>
    <row r="63" s="30" customFormat="1" ht="18.75"/>
    <row r="64" s="30" customFormat="1" ht="18.75"/>
    <row r="65" s="30" customFormat="1" ht="18.75"/>
    <row r="66" s="30" customFormat="1" ht="18.75"/>
    <row r="67" s="30" customFormat="1" ht="18.75"/>
    <row r="68" s="30" customFormat="1" ht="18.75"/>
    <row r="69" s="30" customFormat="1" ht="18.75"/>
    <row r="70" s="30" customFormat="1" ht="18.75"/>
    <row r="71" s="30" customFormat="1" ht="18.75"/>
    <row r="72" s="30" customFormat="1" ht="18.75"/>
    <row r="73" s="30" customFormat="1" ht="18.75"/>
    <row r="74" s="30" customFormat="1" ht="18.75"/>
    <row r="75" s="30" customFormat="1" ht="18.75"/>
    <row r="76" s="30" customFormat="1" ht="18.75"/>
    <row r="77" s="30" customFormat="1" ht="18.75"/>
    <row r="78" s="30" customFormat="1" ht="18.75"/>
    <row r="79" s="30" customFormat="1" ht="18.75"/>
    <row r="80" s="30" customFormat="1" ht="18.75"/>
    <row r="81" s="30" customFormat="1" ht="18.75"/>
    <row r="82" s="30" customFormat="1" ht="18.75"/>
    <row r="83" s="30" customFormat="1" ht="18.75"/>
    <row r="84" s="30" customFormat="1" ht="18.75"/>
    <row r="85" s="30" customFormat="1" ht="18.75"/>
    <row r="86" s="30" customFormat="1" ht="18.75"/>
    <row r="87" s="30" customFormat="1" ht="18.75"/>
    <row r="88" s="30" customFormat="1" ht="18.75"/>
    <row r="89" s="30" customFormat="1" ht="18.75"/>
    <row r="90" s="30" customFormat="1" ht="18.75"/>
    <row r="91" s="30" customFormat="1" ht="18.75"/>
    <row r="92" s="30" customFormat="1" ht="18.75"/>
    <row r="93" s="30" customFormat="1" ht="18.75"/>
    <row r="94" s="30" customFormat="1" ht="18.75"/>
    <row r="95" s="30" customFormat="1" ht="18.75"/>
    <row r="96" s="30" customFormat="1" ht="18.75"/>
    <row r="97" s="30" customFormat="1" ht="18.75"/>
    <row r="98" s="30" customFormat="1" ht="18.75"/>
    <row r="99" s="30" customFormat="1" ht="18.75"/>
    <row r="100" s="30" customFormat="1" ht="18.75"/>
    <row r="101" s="30" customFormat="1" ht="18.75"/>
    <row r="102" s="30" customFormat="1" ht="18.75"/>
    <row r="103" s="30" customFormat="1" ht="18.75"/>
    <row r="104" s="30" customFormat="1" ht="18.75"/>
    <row r="105" s="30" customFormat="1" ht="18.75"/>
    <row r="106" s="30" customFormat="1" ht="18.75"/>
    <row r="107" s="30" customFormat="1" ht="18.75"/>
    <row r="108" s="30" customFormat="1" ht="18.75"/>
    <row r="109" s="30" customFormat="1" ht="18.75"/>
    <row r="110" s="30" customFormat="1" ht="18.75"/>
    <row r="111" s="30" customFormat="1" ht="18.75"/>
    <row r="112" s="30" customFormat="1" ht="18.75"/>
    <row r="113" s="30" customFormat="1" ht="18.75"/>
    <row r="114" s="30" customFormat="1" ht="18.75"/>
    <row r="115" s="30" customFormat="1" ht="18.75"/>
    <row r="116" s="30" customFormat="1" ht="18.75"/>
    <row r="117" s="30" customFormat="1" ht="18.75"/>
    <row r="118" s="30" customFormat="1" ht="18.75"/>
    <row r="119" s="30" customFormat="1" ht="18.75"/>
    <row r="120" s="30" customFormat="1" ht="18.75"/>
    <row r="121" s="30" customFormat="1" ht="18.75"/>
    <row r="122" s="30" customFormat="1" ht="18.75"/>
    <row r="123" s="30" customFormat="1" ht="18.75"/>
    <row r="124" s="30" customFormat="1" ht="18.75"/>
    <row r="125" s="30" customFormat="1" ht="18.75"/>
    <row r="126" s="30" customFormat="1" ht="18.75"/>
    <row r="127" s="30" customFormat="1" ht="18.75"/>
    <row r="128" s="30" customFormat="1" ht="18.75"/>
    <row r="129" s="30" customFormat="1" ht="18.75"/>
    <row r="130" s="30" customFormat="1" ht="18.75"/>
    <row r="131" s="30" customFormat="1" ht="18.75"/>
    <row r="132" s="30" customFormat="1" ht="18.75"/>
    <row r="133" s="30" customFormat="1" ht="18.75"/>
    <row r="134" s="30" customFormat="1" ht="18.75"/>
    <row r="135" s="30" customFormat="1" ht="18.75"/>
    <row r="136" spans="1:4" s="30" customFormat="1" ht="18.75">
      <c r="A136" s="29"/>
      <c r="B136" s="29"/>
      <c r="C136" s="29"/>
      <c r="D136" s="29"/>
    </row>
  </sheetData>
  <sheetProtection/>
  <mergeCells count="11">
    <mergeCell ref="A37:D37"/>
    <mergeCell ref="A25:A27"/>
    <mergeCell ref="B25:B27"/>
    <mergeCell ref="C25:C27"/>
    <mergeCell ref="E25:I25"/>
    <mergeCell ref="A1:L1"/>
    <mergeCell ref="B3:C3"/>
    <mergeCell ref="A4:A6"/>
    <mergeCell ref="B4:B6"/>
    <mergeCell ref="C4:C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27"/>
  <sheetViews>
    <sheetView view="pageBreakPreview" zoomScaleNormal="89" zoomScaleSheetLayoutView="100" zoomScalePageLayoutView="0" workbookViewId="0" topLeftCell="A10">
      <selection activeCell="L7" sqref="L7"/>
    </sheetView>
  </sheetViews>
  <sheetFormatPr defaultColWidth="9.140625" defaultRowHeight="15"/>
  <cols>
    <col min="1" max="1" width="2.57421875" style="29" customWidth="1"/>
    <col min="2" max="2" width="15.8515625" style="29" customWidth="1"/>
    <col min="3" max="3" width="25.421875" style="29" customWidth="1"/>
    <col min="4" max="4" width="16.140625" style="29" customWidth="1"/>
    <col min="5" max="6" width="6.57421875" style="29" customWidth="1"/>
    <col min="7" max="7" width="7.140625" style="29" customWidth="1"/>
    <col min="8" max="9" width="7.28125" style="29" customWidth="1"/>
    <col min="10" max="10" width="10.140625" style="29" customWidth="1"/>
    <col min="11" max="11" width="16.7109375" style="29" customWidth="1"/>
    <col min="12" max="12" width="12.140625" style="29" customWidth="1"/>
    <col min="13" max="13" width="4.421875" style="29" customWidth="1"/>
    <col min="14" max="16384" width="9.00390625" style="29" customWidth="1"/>
  </cols>
  <sheetData>
    <row r="1" spans="1:12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46" customFormat="1" ht="21" customHeight="1">
      <c r="A2" s="28" t="s">
        <v>792</v>
      </c>
      <c r="B2" s="43"/>
      <c r="C2" s="43"/>
      <c r="D2" s="43"/>
      <c r="E2" s="43"/>
      <c r="F2" s="43"/>
      <c r="G2" s="43"/>
      <c r="H2" s="43"/>
      <c r="I2" s="43"/>
      <c r="J2" s="42"/>
      <c r="K2" s="43"/>
      <c r="L2" s="318" t="s">
        <v>1084</v>
      </c>
    </row>
    <row r="3" spans="1:12" s="46" customFormat="1" ht="21" customHeight="1">
      <c r="A3" s="28"/>
      <c r="B3" s="482" t="s">
        <v>1407</v>
      </c>
      <c r="C3" s="482"/>
      <c r="D3" s="28"/>
      <c r="E3" s="28"/>
      <c r="F3" s="28"/>
      <c r="G3" s="28"/>
      <c r="H3" s="28"/>
      <c r="I3" s="28"/>
      <c r="J3" s="42"/>
      <c r="K3" s="28"/>
      <c r="L3" s="340"/>
    </row>
    <row r="4" spans="1:12" s="47" customFormat="1" ht="15.75">
      <c r="A4" s="483" t="s">
        <v>2</v>
      </c>
      <c r="B4" s="483" t="s">
        <v>3</v>
      </c>
      <c r="C4" s="483" t="s">
        <v>4</v>
      </c>
      <c r="D4" s="61" t="s">
        <v>232</v>
      </c>
      <c r="E4" s="486" t="s">
        <v>227</v>
      </c>
      <c r="F4" s="487"/>
      <c r="G4" s="487"/>
      <c r="H4" s="487"/>
      <c r="I4" s="488"/>
      <c r="J4" s="341" t="s">
        <v>228</v>
      </c>
      <c r="K4" s="62" t="s">
        <v>5</v>
      </c>
      <c r="L4" s="61" t="s">
        <v>771</v>
      </c>
    </row>
    <row r="5" spans="1:12" s="47" customFormat="1" ht="15.75">
      <c r="A5" s="484"/>
      <c r="B5" s="484"/>
      <c r="C5" s="484"/>
      <c r="D5" s="63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342" t="s">
        <v>229</v>
      </c>
      <c r="K5" s="59" t="s">
        <v>7</v>
      </c>
      <c r="L5" s="63" t="s">
        <v>772</v>
      </c>
    </row>
    <row r="6" spans="1:12" s="47" customFormat="1" ht="15.75">
      <c r="A6" s="485"/>
      <c r="B6" s="485"/>
      <c r="C6" s="485"/>
      <c r="D6" s="343"/>
      <c r="E6" s="60" t="s">
        <v>9</v>
      </c>
      <c r="F6" s="60" t="s">
        <v>9</v>
      </c>
      <c r="G6" s="60" t="s">
        <v>9</v>
      </c>
      <c r="H6" s="60" t="s">
        <v>9</v>
      </c>
      <c r="I6" s="60" t="s">
        <v>9</v>
      </c>
      <c r="J6" s="344"/>
      <c r="K6" s="345"/>
      <c r="L6" s="64"/>
    </row>
    <row r="7" spans="1:12" s="1" customFormat="1" ht="21" customHeight="1">
      <c r="A7" s="156">
        <v>1</v>
      </c>
      <c r="B7" s="165" t="s">
        <v>794</v>
      </c>
      <c r="C7" s="429" t="s">
        <v>803</v>
      </c>
      <c r="D7" s="168" t="s">
        <v>264</v>
      </c>
      <c r="E7" s="266">
        <v>125000</v>
      </c>
      <c r="F7" s="266">
        <v>125000</v>
      </c>
      <c r="G7" s="266">
        <v>125000</v>
      </c>
      <c r="H7" s="266">
        <v>125000</v>
      </c>
      <c r="I7" s="266">
        <v>125000</v>
      </c>
      <c r="J7" s="9" t="s">
        <v>796</v>
      </c>
      <c r="K7" s="156" t="s">
        <v>797</v>
      </c>
      <c r="L7" s="38" t="s">
        <v>715</v>
      </c>
    </row>
    <row r="8" spans="1:12" s="1" customFormat="1" ht="21" customHeight="1">
      <c r="A8" s="38"/>
      <c r="B8" s="161"/>
      <c r="C8" s="161" t="s">
        <v>795</v>
      </c>
      <c r="D8" s="161"/>
      <c r="E8" s="161"/>
      <c r="F8" s="161"/>
      <c r="G8" s="161"/>
      <c r="H8" s="161"/>
      <c r="I8" s="161"/>
      <c r="J8" s="38" t="s">
        <v>795</v>
      </c>
      <c r="K8" s="38" t="s">
        <v>798</v>
      </c>
      <c r="L8" s="161"/>
    </row>
    <row r="9" spans="1:12" s="1" customFormat="1" ht="21" customHeight="1">
      <c r="A9" s="161"/>
      <c r="B9" s="161"/>
      <c r="C9" s="161"/>
      <c r="D9" s="161"/>
      <c r="E9" s="161"/>
      <c r="F9" s="161"/>
      <c r="G9" s="161"/>
      <c r="H9" s="161"/>
      <c r="I9" s="161"/>
      <c r="J9" s="38" t="s">
        <v>637</v>
      </c>
      <c r="K9" s="38"/>
      <c r="L9" s="161"/>
    </row>
    <row r="10" spans="1:12" s="1" customFormat="1" ht="15" customHeight="1">
      <c r="A10" s="164"/>
      <c r="B10" s="221"/>
      <c r="C10" s="164"/>
      <c r="D10" s="164"/>
      <c r="E10" s="164"/>
      <c r="F10" s="164"/>
      <c r="G10" s="164"/>
      <c r="H10" s="164"/>
      <c r="I10" s="164"/>
      <c r="J10" s="36"/>
      <c r="K10" s="36"/>
      <c r="L10" s="164"/>
    </row>
    <row r="11" spans="1:12" s="1" customFormat="1" ht="21" customHeight="1">
      <c r="A11" s="38">
        <v>2</v>
      </c>
      <c r="B11" s="1" t="s">
        <v>799</v>
      </c>
      <c r="C11" s="430" t="s">
        <v>803</v>
      </c>
      <c r="D11" s="162" t="s">
        <v>264</v>
      </c>
      <c r="E11" s="315">
        <v>9500000</v>
      </c>
      <c r="F11" s="315">
        <v>9500000</v>
      </c>
      <c r="G11" s="315">
        <v>9500000</v>
      </c>
      <c r="H11" s="315">
        <v>9500000</v>
      </c>
      <c r="I11" s="315">
        <v>9500000</v>
      </c>
      <c r="J11" s="9" t="s">
        <v>796</v>
      </c>
      <c r="K11" s="156" t="s">
        <v>801</v>
      </c>
      <c r="L11" s="38" t="s">
        <v>715</v>
      </c>
    </row>
    <row r="12" spans="1:12" s="1" customFormat="1" ht="21" customHeight="1">
      <c r="A12" s="161"/>
      <c r="B12" s="161"/>
      <c r="C12" s="161" t="s">
        <v>795</v>
      </c>
      <c r="D12" s="161"/>
      <c r="E12" s="161"/>
      <c r="F12" s="161"/>
      <c r="G12" s="161"/>
      <c r="H12" s="161"/>
      <c r="I12" s="161"/>
      <c r="J12" s="38" t="s">
        <v>795</v>
      </c>
      <c r="K12" s="38" t="s">
        <v>798</v>
      </c>
      <c r="L12" s="161"/>
    </row>
    <row r="13" spans="1:12" s="1" customFormat="1" ht="21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38" t="s">
        <v>637</v>
      </c>
      <c r="K13" s="38"/>
      <c r="L13" s="161"/>
    </row>
    <row r="14" spans="1:12" s="1" customFormat="1" ht="1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36"/>
      <c r="K14" s="36"/>
      <c r="L14" s="164"/>
    </row>
    <row r="15" spans="1:12" s="1" customFormat="1" ht="21" customHeight="1">
      <c r="A15" s="156">
        <v>3</v>
      </c>
      <c r="B15" s="165" t="s">
        <v>800</v>
      </c>
      <c r="C15" s="429" t="s">
        <v>803</v>
      </c>
      <c r="D15" s="168" t="s">
        <v>264</v>
      </c>
      <c r="E15" s="266">
        <v>2400000</v>
      </c>
      <c r="F15" s="266">
        <v>2400000</v>
      </c>
      <c r="G15" s="266">
        <v>2400000</v>
      </c>
      <c r="H15" s="266">
        <v>2400000</v>
      </c>
      <c r="I15" s="266">
        <v>2400000</v>
      </c>
      <c r="J15" s="156" t="s">
        <v>796</v>
      </c>
      <c r="K15" s="156" t="s">
        <v>802</v>
      </c>
      <c r="L15" s="156" t="s">
        <v>715</v>
      </c>
    </row>
    <row r="16" spans="1:12" s="1" customFormat="1" ht="21" customHeight="1">
      <c r="A16" s="161"/>
      <c r="B16" s="161"/>
      <c r="C16" s="161" t="s">
        <v>795</v>
      </c>
      <c r="D16" s="161"/>
      <c r="E16" s="161"/>
      <c r="F16" s="161"/>
      <c r="G16" s="161"/>
      <c r="H16" s="161"/>
      <c r="I16" s="161"/>
      <c r="J16" s="38" t="s">
        <v>795</v>
      </c>
      <c r="K16" s="38" t="s">
        <v>798</v>
      </c>
      <c r="L16" s="161"/>
    </row>
    <row r="17" spans="1:12" s="1" customFormat="1" ht="21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38" t="s">
        <v>637</v>
      </c>
      <c r="K17" s="38"/>
      <c r="L17" s="161"/>
    </row>
    <row r="18" spans="1:12" s="1" customFormat="1" ht="1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s="1" customFormat="1" ht="21" customHeight="1">
      <c r="A19" s="38">
        <v>4</v>
      </c>
      <c r="B19" s="171" t="s">
        <v>216</v>
      </c>
      <c r="C19" s="171" t="s">
        <v>218</v>
      </c>
      <c r="D19" s="171" t="s">
        <v>220</v>
      </c>
      <c r="E19" s="163">
        <v>600000</v>
      </c>
      <c r="F19" s="163">
        <v>600000</v>
      </c>
      <c r="G19" s="163">
        <v>600000</v>
      </c>
      <c r="H19" s="163">
        <v>600000</v>
      </c>
      <c r="I19" s="163">
        <v>600000</v>
      </c>
      <c r="J19" s="163" t="s">
        <v>506</v>
      </c>
      <c r="K19" s="161" t="s">
        <v>221</v>
      </c>
      <c r="L19" s="38" t="s">
        <v>1400</v>
      </c>
    </row>
    <row r="20" spans="1:12" s="1" customFormat="1" ht="21" customHeight="1">
      <c r="A20" s="38"/>
      <c r="B20" s="171" t="s">
        <v>217</v>
      </c>
      <c r="C20" s="171" t="s">
        <v>219</v>
      </c>
      <c r="D20" s="171"/>
      <c r="E20" s="38"/>
      <c r="F20" s="38"/>
      <c r="G20" s="38"/>
      <c r="H20" s="38"/>
      <c r="I20" s="38"/>
      <c r="J20" s="38" t="s">
        <v>507</v>
      </c>
      <c r="K20" s="161" t="s">
        <v>222</v>
      </c>
      <c r="L20" s="171"/>
    </row>
    <row r="21" spans="1:12" s="1" customFormat="1" ht="21" customHeight="1">
      <c r="A21" s="38"/>
      <c r="B21" s="171"/>
      <c r="C21" s="171"/>
      <c r="D21" s="171"/>
      <c r="E21" s="171"/>
      <c r="F21" s="171"/>
      <c r="G21" s="171"/>
      <c r="H21" s="171"/>
      <c r="I21" s="171"/>
      <c r="J21" s="38" t="s">
        <v>317</v>
      </c>
      <c r="K21" s="161"/>
      <c r="L21" s="171"/>
    </row>
    <row r="22" spans="1:12" s="1" customFormat="1" ht="15" customHeight="1">
      <c r="A22" s="36"/>
      <c r="B22" s="177"/>
      <c r="C22" s="177"/>
      <c r="D22" s="177"/>
      <c r="E22" s="179"/>
      <c r="F22" s="179"/>
      <c r="G22" s="179"/>
      <c r="H22" s="179"/>
      <c r="I22" s="179"/>
      <c r="J22" s="179"/>
      <c r="K22" s="177"/>
      <c r="L22" s="179"/>
    </row>
    <row r="23" spans="1:12" s="1" customFormat="1" ht="21" customHeight="1">
      <c r="A23" s="38">
        <v>5</v>
      </c>
      <c r="B23" s="161" t="s">
        <v>137</v>
      </c>
      <c r="C23" s="161" t="s">
        <v>333</v>
      </c>
      <c r="D23" s="161" t="s">
        <v>334</v>
      </c>
      <c r="E23" s="163">
        <v>120000</v>
      </c>
      <c r="F23" s="163">
        <v>120000</v>
      </c>
      <c r="G23" s="163">
        <v>120000</v>
      </c>
      <c r="H23" s="163">
        <v>120000</v>
      </c>
      <c r="I23" s="163">
        <v>120000</v>
      </c>
      <c r="J23" s="252" t="s">
        <v>475</v>
      </c>
      <c r="K23" s="161" t="s">
        <v>335</v>
      </c>
      <c r="L23" s="38" t="s">
        <v>1408</v>
      </c>
    </row>
    <row r="24" spans="1:12" s="1" customFormat="1" ht="21" customHeight="1">
      <c r="A24" s="36"/>
      <c r="B24" s="164" t="s">
        <v>138</v>
      </c>
      <c r="C24" s="164"/>
      <c r="D24" s="164"/>
      <c r="E24" s="36"/>
      <c r="F24" s="36"/>
      <c r="G24" s="36"/>
      <c r="H24" s="36"/>
      <c r="I24" s="36"/>
      <c r="J24" s="36" t="s">
        <v>762</v>
      </c>
      <c r="K24" s="164" t="s">
        <v>332</v>
      </c>
      <c r="L24" s="159"/>
    </row>
    <row r="25" spans="1:12" ht="21" customHeight="1">
      <c r="A25" s="473" t="s">
        <v>1286</v>
      </c>
      <c r="B25" s="474"/>
      <c r="C25" s="474"/>
      <c r="D25" s="475"/>
      <c r="E25" s="299">
        <f>E7+E11+E15+E19+E23</f>
        <v>12745000</v>
      </c>
      <c r="F25" s="299">
        <f>F7+F11+F15+F19+F23</f>
        <v>12745000</v>
      </c>
      <c r="G25" s="299">
        <f>G7+G11+G15+G19+G23</f>
        <v>12745000</v>
      </c>
      <c r="H25" s="299">
        <f>H7+H11+H15+H19+H23</f>
        <v>12745000</v>
      </c>
      <c r="I25" s="299">
        <f>I7+I11+I15+I19+I23</f>
        <v>12745000</v>
      </c>
      <c r="J25" s="295"/>
      <c r="K25" s="295"/>
      <c r="L25" s="295"/>
    </row>
    <row r="26" s="30" customFormat="1" ht="18.75"/>
    <row r="27" s="30" customFormat="1" ht="18.75"/>
    <row r="28" s="30" customFormat="1" ht="18.75"/>
    <row r="29" s="30" customFormat="1" ht="18.75"/>
    <row r="30" s="30" customFormat="1" ht="18.75"/>
    <row r="31" s="30" customFormat="1" ht="18.75"/>
    <row r="32" s="30" customFormat="1" ht="18.75"/>
    <row r="33" s="30" customFormat="1" ht="18.75"/>
    <row r="34" s="30" customFormat="1" ht="18.75"/>
    <row r="35" s="30" customFormat="1" ht="18.75"/>
    <row r="36" s="30" customFormat="1" ht="18.75"/>
    <row r="37" s="30" customFormat="1" ht="18.75"/>
    <row r="38" s="30" customFormat="1" ht="18.75"/>
    <row r="39" s="30" customFormat="1" ht="18.75"/>
    <row r="40" s="30" customFormat="1" ht="18.75"/>
    <row r="41" s="30" customFormat="1" ht="18.75"/>
    <row r="42" s="30" customFormat="1" ht="18.75"/>
    <row r="43" s="30" customFormat="1" ht="18.75"/>
    <row r="44" s="30" customFormat="1" ht="18.75"/>
    <row r="45" s="30" customFormat="1" ht="18.75"/>
    <row r="46" s="30" customFormat="1" ht="18.75"/>
    <row r="47" s="30" customFormat="1" ht="18.75"/>
    <row r="48" s="30" customFormat="1" ht="18.75"/>
    <row r="49" s="30" customFormat="1" ht="18.75"/>
    <row r="50" s="30" customFormat="1" ht="18.75"/>
    <row r="51" s="30" customFormat="1" ht="18.75"/>
    <row r="52" s="30" customFormat="1" ht="18.75"/>
    <row r="53" s="30" customFormat="1" ht="18.75"/>
    <row r="54" s="30" customFormat="1" ht="18.75"/>
    <row r="55" s="30" customFormat="1" ht="18.75"/>
    <row r="56" s="30" customFormat="1" ht="18.75"/>
    <row r="57" s="30" customFormat="1" ht="18.75"/>
    <row r="58" s="30" customFormat="1" ht="18.75"/>
    <row r="59" s="30" customFormat="1" ht="18.75"/>
    <row r="60" s="30" customFormat="1" ht="18.75"/>
    <row r="61" s="30" customFormat="1" ht="18.75"/>
    <row r="62" s="30" customFormat="1" ht="18.75"/>
    <row r="63" s="30" customFormat="1" ht="18.75"/>
    <row r="64" s="30" customFormat="1" ht="18.75"/>
    <row r="65" s="30" customFormat="1" ht="18.75"/>
    <row r="66" s="30" customFormat="1" ht="18.75"/>
    <row r="67" s="30" customFormat="1" ht="18.75"/>
    <row r="68" s="30" customFormat="1" ht="18.75"/>
    <row r="69" s="30" customFormat="1" ht="18.75"/>
    <row r="70" s="30" customFormat="1" ht="18.75"/>
    <row r="71" s="30" customFormat="1" ht="18.75"/>
    <row r="72" s="30" customFormat="1" ht="18.75"/>
    <row r="73" s="30" customFormat="1" ht="18.75"/>
    <row r="74" s="30" customFormat="1" ht="18.75"/>
    <row r="75" s="30" customFormat="1" ht="18.75"/>
    <row r="76" s="30" customFormat="1" ht="18.75"/>
    <row r="77" s="30" customFormat="1" ht="18.75"/>
    <row r="78" s="30" customFormat="1" ht="18.75"/>
    <row r="79" s="30" customFormat="1" ht="18.75"/>
    <row r="80" s="30" customFormat="1" ht="18.75"/>
    <row r="81" s="30" customFormat="1" ht="18.75"/>
    <row r="82" s="30" customFormat="1" ht="18.75"/>
    <row r="83" s="30" customFormat="1" ht="18.75"/>
    <row r="84" s="30" customFormat="1" ht="18.75"/>
    <row r="85" s="30" customFormat="1" ht="18.75"/>
    <row r="86" s="30" customFormat="1" ht="18.75"/>
    <row r="87" s="30" customFormat="1" ht="18.75"/>
    <row r="88" s="30" customFormat="1" ht="18.75"/>
    <row r="89" s="30" customFormat="1" ht="18.75"/>
    <row r="90" s="30" customFormat="1" ht="18.75"/>
    <row r="91" s="30" customFormat="1" ht="18.75"/>
    <row r="92" s="30" customFormat="1" ht="18.75"/>
    <row r="93" s="30" customFormat="1" ht="18.75"/>
    <row r="94" s="30" customFormat="1" ht="18.75"/>
    <row r="95" s="30" customFormat="1" ht="18.75"/>
    <row r="96" s="30" customFormat="1" ht="18.75"/>
    <row r="97" s="30" customFormat="1" ht="18.75"/>
    <row r="98" s="30" customFormat="1" ht="18.75"/>
    <row r="99" s="30" customFormat="1" ht="18.75"/>
    <row r="100" s="30" customFormat="1" ht="18.75"/>
    <row r="101" s="30" customFormat="1" ht="18.75"/>
    <row r="102" s="30" customFormat="1" ht="18.75"/>
    <row r="103" s="30" customFormat="1" ht="18.75"/>
    <row r="104" s="30" customFormat="1" ht="18.75"/>
    <row r="105" s="30" customFormat="1" ht="18.75"/>
    <row r="106" s="30" customFormat="1" ht="18.75"/>
    <row r="107" s="30" customFormat="1" ht="18.75"/>
    <row r="108" s="30" customFormat="1" ht="18.75"/>
    <row r="109" s="30" customFormat="1" ht="18.75"/>
    <row r="110" s="30" customFormat="1" ht="18.75"/>
    <row r="111" s="30" customFormat="1" ht="18.75"/>
    <row r="112" s="30" customFormat="1" ht="18.75"/>
    <row r="113" s="30" customFormat="1" ht="18.75"/>
    <row r="114" s="30" customFormat="1" ht="18.75"/>
    <row r="115" s="30" customFormat="1" ht="18.75"/>
    <row r="116" s="30" customFormat="1" ht="18.75"/>
    <row r="117" s="30" customFormat="1" ht="18.75"/>
    <row r="118" s="30" customFormat="1" ht="18.75"/>
    <row r="119" s="30" customFormat="1" ht="18.75"/>
    <row r="120" s="30" customFormat="1" ht="18.75"/>
    <row r="121" s="30" customFormat="1" ht="18.75"/>
    <row r="122" s="30" customFormat="1" ht="18.75"/>
    <row r="123" s="30" customFormat="1" ht="18.75"/>
    <row r="124" s="30" customFormat="1" ht="18.75"/>
    <row r="125" s="30" customFormat="1" ht="18.75"/>
    <row r="126" s="30" customFormat="1" ht="18.75"/>
    <row r="127" spans="1:4" s="30" customFormat="1" ht="18.75">
      <c r="A127" s="29"/>
      <c r="B127" s="29"/>
      <c r="C127" s="29"/>
      <c r="D127" s="29"/>
    </row>
  </sheetData>
  <sheetProtection/>
  <mergeCells count="7">
    <mergeCell ref="A25:D25"/>
    <mergeCell ref="B4:B6"/>
    <mergeCell ref="C4:C6"/>
    <mergeCell ref="A1:L1"/>
    <mergeCell ref="B3:C3"/>
    <mergeCell ref="A4:A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4"/>
  <sheetViews>
    <sheetView view="pageBreakPreview" zoomScaleNormal="90" zoomScaleSheetLayoutView="100" zoomScalePageLayoutView="0" workbookViewId="0" topLeftCell="A1">
      <selection activeCell="N10" sqref="N10"/>
    </sheetView>
  </sheetViews>
  <sheetFormatPr defaultColWidth="9.140625" defaultRowHeight="21" customHeight="1"/>
  <cols>
    <col min="1" max="1" width="2.8515625" style="1" customWidth="1"/>
    <col min="2" max="2" width="17.7109375" style="1" customWidth="1"/>
    <col min="3" max="3" width="22.00390625" style="1" customWidth="1"/>
    <col min="4" max="4" width="21.28125" style="1" customWidth="1"/>
    <col min="5" max="9" width="6.57421875" style="1" customWidth="1"/>
    <col min="10" max="10" width="8.57421875" style="1" customWidth="1"/>
    <col min="11" max="11" width="16.7109375" style="1" customWidth="1"/>
    <col min="12" max="12" width="12.57421875" style="1" customWidth="1"/>
    <col min="13" max="13" width="4.2812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1436</v>
      </c>
    </row>
    <row r="2" spans="1:12" s="47" customFormat="1" ht="21" customHeight="1">
      <c r="A2" s="476" t="s">
        <v>1324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 customHeight="1">
      <c r="A3" s="476" t="s">
        <v>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 customHeight="1">
      <c r="A4" s="43" t="s">
        <v>873</v>
      </c>
      <c r="B4" s="43"/>
      <c r="C4" s="43"/>
      <c r="D4" s="43"/>
      <c r="E4" s="42"/>
      <c r="F4" s="42"/>
      <c r="G4" s="42"/>
      <c r="H4" s="42"/>
      <c r="I4" s="42"/>
      <c r="J4" s="42"/>
      <c r="K4" s="42"/>
      <c r="L4" s="42"/>
    </row>
    <row r="5" spans="1:12" s="47" customFormat="1" ht="21" customHeight="1">
      <c r="A5" s="43" t="s">
        <v>874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</row>
    <row r="6" spans="1:12" s="11" customFormat="1" ht="21" customHeight="1">
      <c r="A6" s="3" t="s">
        <v>804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1" customFormat="1" ht="21" customHeight="1">
      <c r="A7" s="3" t="s">
        <v>805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>
      <c r="A8" s="478" t="s">
        <v>2</v>
      </c>
      <c r="B8" s="478" t="s">
        <v>3</v>
      </c>
      <c r="C8" s="478" t="s">
        <v>4</v>
      </c>
      <c r="D8" s="228" t="s">
        <v>232</v>
      </c>
      <c r="E8" s="470" t="s">
        <v>236</v>
      </c>
      <c r="F8" s="471"/>
      <c r="G8" s="471"/>
      <c r="H8" s="471"/>
      <c r="I8" s="472"/>
      <c r="J8" s="155" t="s">
        <v>228</v>
      </c>
      <c r="K8" s="156" t="s">
        <v>5</v>
      </c>
      <c r="L8" s="202" t="s">
        <v>771</v>
      </c>
    </row>
    <row r="9" spans="1:12" ht="21" customHeight="1">
      <c r="A9" s="479"/>
      <c r="B9" s="479"/>
      <c r="C9" s="479"/>
      <c r="D9" s="229" t="s">
        <v>233</v>
      </c>
      <c r="E9" s="204">
        <v>2566</v>
      </c>
      <c r="F9" s="204">
        <v>2567</v>
      </c>
      <c r="G9" s="204">
        <v>2568</v>
      </c>
      <c r="H9" s="204">
        <v>2569</v>
      </c>
      <c r="I9" s="204">
        <v>2570</v>
      </c>
      <c r="J9" s="38" t="s">
        <v>229</v>
      </c>
      <c r="K9" s="38" t="s">
        <v>7</v>
      </c>
      <c r="L9" s="205" t="s">
        <v>772</v>
      </c>
    </row>
    <row r="10" spans="1:12" ht="21" customHeight="1">
      <c r="A10" s="479"/>
      <c r="B10" s="479"/>
      <c r="C10" s="479"/>
      <c r="D10" s="158"/>
      <c r="E10" s="57" t="s">
        <v>9</v>
      </c>
      <c r="F10" s="57" t="s">
        <v>9</v>
      </c>
      <c r="G10" s="57" t="s">
        <v>9</v>
      </c>
      <c r="H10" s="57" t="s">
        <v>9</v>
      </c>
      <c r="I10" s="57" t="s">
        <v>9</v>
      </c>
      <c r="J10" s="38"/>
      <c r="K10" s="171"/>
      <c r="L10" s="206"/>
    </row>
    <row r="11" spans="1:12" ht="21" customHeight="1">
      <c r="A11" s="156">
        <v>1</v>
      </c>
      <c r="B11" s="165" t="s">
        <v>547</v>
      </c>
      <c r="C11" s="165" t="s">
        <v>119</v>
      </c>
      <c r="D11" s="165" t="s">
        <v>338</v>
      </c>
      <c r="E11" s="167">
        <v>150000</v>
      </c>
      <c r="F11" s="167">
        <v>150000</v>
      </c>
      <c r="G11" s="167">
        <v>150000</v>
      </c>
      <c r="H11" s="167">
        <v>150000</v>
      </c>
      <c r="I11" s="167">
        <v>150000</v>
      </c>
      <c r="J11" s="167" t="s">
        <v>292</v>
      </c>
      <c r="K11" s="165" t="s">
        <v>483</v>
      </c>
      <c r="L11" s="156" t="s">
        <v>1383</v>
      </c>
    </row>
    <row r="12" spans="1:12" ht="21" customHeight="1">
      <c r="A12" s="38"/>
      <c r="B12" s="161" t="s">
        <v>548</v>
      </c>
      <c r="C12" s="161" t="s">
        <v>120</v>
      </c>
      <c r="D12" s="161"/>
      <c r="E12" s="38"/>
      <c r="F12" s="38"/>
      <c r="G12" s="38"/>
      <c r="H12" s="38"/>
      <c r="I12" s="38"/>
      <c r="J12" s="38" t="s">
        <v>508</v>
      </c>
      <c r="K12" s="161" t="s">
        <v>484</v>
      </c>
      <c r="L12" s="172"/>
    </row>
    <row r="13" spans="1:12" ht="21" customHeight="1">
      <c r="A13" s="38"/>
      <c r="B13" s="174"/>
      <c r="C13" s="174"/>
      <c r="D13" s="174"/>
      <c r="E13" s="172"/>
      <c r="F13" s="172"/>
      <c r="G13" s="172"/>
      <c r="H13" s="172"/>
      <c r="I13" s="172"/>
      <c r="J13" s="172"/>
      <c r="K13" s="174"/>
      <c r="L13" s="172"/>
    </row>
    <row r="14" spans="1:12" ht="21" customHeight="1">
      <c r="A14" s="38"/>
      <c r="B14" s="161"/>
      <c r="C14" s="161"/>
      <c r="D14" s="161"/>
      <c r="E14" s="163"/>
      <c r="F14" s="163"/>
      <c r="G14" s="163"/>
      <c r="H14" s="163"/>
      <c r="I14" s="163"/>
      <c r="J14" s="163"/>
      <c r="K14" s="161"/>
      <c r="L14" s="38"/>
    </row>
    <row r="15" spans="1:12" ht="21" customHeight="1">
      <c r="A15" s="38"/>
      <c r="B15" s="161"/>
      <c r="C15" s="174"/>
      <c r="D15" s="161"/>
      <c r="E15" s="38"/>
      <c r="F15" s="38"/>
      <c r="G15" s="38"/>
      <c r="H15" s="38"/>
      <c r="I15" s="38"/>
      <c r="J15" s="38"/>
      <c r="K15" s="161"/>
      <c r="L15" s="172"/>
    </row>
    <row r="16" spans="1:12" ht="21" customHeight="1">
      <c r="A16" s="38"/>
      <c r="B16" s="161"/>
      <c r="C16" s="174"/>
      <c r="D16" s="174"/>
      <c r="E16" s="175"/>
      <c r="F16" s="175"/>
      <c r="G16" s="172"/>
      <c r="H16" s="172"/>
      <c r="I16" s="172"/>
      <c r="J16" s="38"/>
      <c r="K16" s="161"/>
      <c r="L16" s="172"/>
    </row>
    <row r="17" spans="1:12" ht="21" customHeight="1">
      <c r="A17" s="38"/>
      <c r="B17" s="161"/>
      <c r="C17" s="174"/>
      <c r="D17" s="176"/>
      <c r="E17" s="172"/>
      <c r="F17" s="172"/>
      <c r="G17" s="172"/>
      <c r="H17" s="172"/>
      <c r="I17" s="172"/>
      <c r="J17" s="172"/>
      <c r="K17" s="174"/>
      <c r="L17" s="172"/>
    </row>
    <row r="18" spans="1:12" ht="21" customHeight="1">
      <c r="A18" s="38"/>
      <c r="B18" s="174"/>
      <c r="C18" s="174"/>
      <c r="D18" s="174"/>
      <c r="E18" s="175"/>
      <c r="F18" s="175"/>
      <c r="G18" s="172"/>
      <c r="H18" s="172"/>
      <c r="I18" s="172"/>
      <c r="J18" s="172"/>
      <c r="K18" s="174"/>
      <c r="L18" s="172"/>
    </row>
    <row r="19" spans="1:12" ht="21" customHeight="1">
      <c r="A19" s="38"/>
      <c r="B19" s="161"/>
      <c r="C19" s="161"/>
      <c r="D19" s="161"/>
      <c r="E19" s="172"/>
      <c r="F19" s="163"/>
      <c r="G19" s="163"/>
      <c r="H19" s="163"/>
      <c r="I19" s="163"/>
      <c r="J19" s="163"/>
      <c r="K19" s="161"/>
      <c r="L19" s="38"/>
    </row>
    <row r="20" spans="1:12" ht="21" customHeight="1">
      <c r="A20" s="38"/>
      <c r="B20" s="161"/>
      <c r="C20" s="161"/>
      <c r="D20" s="161"/>
      <c r="E20" s="172"/>
      <c r="F20" s="38"/>
      <c r="G20" s="38"/>
      <c r="H20" s="38"/>
      <c r="I20" s="38"/>
      <c r="J20" s="38"/>
      <c r="K20" s="174"/>
      <c r="L20" s="172"/>
    </row>
    <row r="21" spans="1:12" ht="21" customHeight="1">
      <c r="A21" s="38"/>
      <c r="B21" s="161"/>
      <c r="C21" s="174"/>
      <c r="D21" s="161"/>
      <c r="E21" s="172"/>
      <c r="F21" s="175"/>
      <c r="G21" s="175"/>
      <c r="H21" s="175"/>
      <c r="I21" s="175"/>
      <c r="J21" s="175"/>
      <c r="K21" s="174"/>
      <c r="L21" s="172"/>
    </row>
    <row r="22" spans="1:12" s="29" customFormat="1" ht="21" customHeight="1">
      <c r="A22" s="473" t="s">
        <v>1347</v>
      </c>
      <c r="B22" s="474"/>
      <c r="C22" s="474"/>
      <c r="D22" s="475"/>
      <c r="E22" s="299">
        <f>E11</f>
        <v>150000</v>
      </c>
      <c r="F22" s="299">
        <f>F11</f>
        <v>150000</v>
      </c>
      <c r="G22" s="299">
        <f>G11</f>
        <v>150000</v>
      </c>
      <c r="H22" s="299">
        <f>H11</f>
        <v>150000</v>
      </c>
      <c r="I22" s="299">
        <f>I11</f>
        <v>150000</v>
      </c>
      <c r="J22" s="295"/>
      <c r="K22" s="295"/>
      <c r="L22" s="295"/>
    </row>
    <row r="23" spans="2:12" s="16" customFormat="1" ht="21" customHeight="1">
      <c r="B23" s="76"/>
      <c r="C23" s="76"/>
      <c r="D23" s="140"/>
      <c r="E23" s="76"/>
      <c r="F23" s="76"/>
      <c r="G23" s="76"/>
      <c r="H23" s="76"/>
      <c r="I23" s="76"/>
      <c r="J23" s="76"/>
      <c r="K23" s="76"/>
      <c r="L23" s="76"/>
    </row>
    <row r="24" spans="2:12" s="16" customFormat="1" ht="21" customHeight="1">
      <c r="B24" s="76"/>
      <c r="C24" s="76"/>
      <c r="D24" s="77"/>
      <c r="E24" s="76"/>
      <c r="F24" s="76"/>
      <c r="G24" s="76"/>
      <c r="H24" s="76"/>
      <c r="I24" s="76"/>
      <c r="J24" s="76"/>
      <c r="K24" s="76"/>
      <c r="L24" s="76"/>
    </row>
    <row r="25" spans="2:12" s="16" customFormat="1" ht="21" customHeight="1">
      <c r="B25" s="76"/>
      <c r="C25" s="76"/>
      <c r="E25" s="76"/>
      <c r="F25" s="76"/>
      <c r="G25" s="76"/>
      <c r="H25" s="76"/>
      <c r="I25" s="76"/>
      <c r="J25" s="76"/>
      <c r="K25" s="76"/>
      <c r="L25" s="76"/>
    </row>
    <row r="26" spans="2:12" s="16" customFormat="1" ht="21" customHeight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21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21" customHeight="1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21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2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21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21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21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21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/>
  <mergeCells count="8">
    <mergeCell ref="A22:D22"/>
    <mergeCell ref="A8:A10"/>
    <mergeCell ref="B8:B10"/>
    <mergeCell ref="C8:C10"/>
    <mergeCell ref="A1:K1"/>
    <mergeCell ref="A2:L2"/>
    <mergeCell ref="A3:L3"/>
    <mergeCell ref="E8:I8"/>
  </mergeCells>
  <printOptions horizontalCentered="1"/>
  <pageMargins left="0.1968503937007874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72"/>
  <sheetViews>
    <sheetView view="pageBreakPreview" zoomScaleNormal="85" zoomScaleSheetLayoutView="100" zoomScalePageLayoutView="0" workbookViewId="0" topLeftCell="A70">
      <selection activeCell="C77" sqref="C77"/>
    </sheetView>
  </sheetViews>
  <sheetFormatPr defaultColWidth="9.140625" defaultRowHeight="15"/>
  <cols>
    <col min="1" max="1" width="2.421875" style="29" customWidth="1"/>
    <col min="2" max="2" width="18.28125" style="29" customWidth="1"/>
    <col min="3" max="3" width="26.7109375" style="29" customWidth="1"/>
    <col min="4" max="4" width="19.57421875" style="29" customWidth="1"/>
    <col min="5" max="9" width="6.421875" style="29" customWidth="1"/>
    <col min="10" max="10" width="9.00390625" style="45" customWidth="1"/>
    <col min="11" max="11" width="17.7109375" style="29" customWidth="1"/>
    <col min="12" max="12" width="9.140625" style="29" customWidth="1"/>
    <col min="13" max="13" width="3.7109375" style="29" customWidth="1"/>
    <col min="14" max="16384" width="9.00390625" style="29" customWidth="1"/>
  </cols>
  <sheetData>
    <row r="1" spans="1:12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46" customFormat="1" ht="21" customHeight="1">
      <c r="A2" s="28" t="s">
        <v>804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18" t="s">
        <v>1437</v>
      </c>
    </row>
    <row r="3" spans="1:12" s="46" customFormat="1" ht="21" customHeight="1">
      <c r="A3" s="28" t="s">
        <v>842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47" customFormat="1" ht="21" customHeight="1">
      <c r="A4" s="483" t="s">
        <v>2</v>
      </c>
      <c r="B4" s="483" t="s">
        <v>3</v>
      </c>
      <c r="C4" s="483" t="s">
        <v>4</v>
      </c>
      <c r="D4" s="61" t="s">
        <v>232</v>
      </c>
      <c r="E4" s="486" t="s">
        <v>236</v>
      </c>
      <c r="F4" s="487"/>
      <c r="G4" s="487"/>
      <c r="H4" s="487"/>
      <c r="I4" s="488"/>
      <c r="J4" s="341" t="s">
        <v>228</v>
      </c>
      <c r="K4" s="62" t="s">
        <v>5</v>
      </c>
      <c r="L4" s="61" t="s">
        <v>771</v>
      </c>
    </row>
    <row r="5" spans="1:12" s="47" customFormat="1" ht="21" customHeight="1">
      <c r="A5" s="484"/>
      <c r="B5" s="484"/>
      <c r="C5" s="484"/>
      <c r="D5" s="63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59" t="s">
        <v>229</v>
      </c>
      <c r="K5" s="59" t="s">
        <v>7</v>
      </c>
      <c r="L5" s="63" t="s">
        <v>772</v>
      </c>
    </row>
    <row r="6" spans="1:12" s="47" customFormat="1" ht="21" customHeight="1">
      <c r="A6" s="484"/>
      <c r="B6" s="484"/>
      <c r="C6" s="484"/>
      <c r="D6" s="63"/>
      <c r="E6" s="60" t="s">
        <v>9</v>
      </c>
      <c r="F6" s="60" t="s">
        <v>9</v>
      </c>
      <c r="G6" s="60" t="s">
        <v>9</v>
      </c>
      <c r="H6" s="60" t="s">
        <v>9</v>
      </c>
      <c r="I6" s="60" t="s">
        <v>9</v>
      </c>
      <c r="J6" s="59"/>
      <c r="K6" s="335"/>
      <c r="L6" s="64"/>
    </row>
    <row r="7" spans="1:12" s="47" customFormat="1" ht="21" customHeight="1">
      <c r="A7" s="62">
        <v>1</v>
      </c>
      <c r="B7" s="346" t="s">
        <v>1244</v>
      </c>
      <c r="C7" s="346" t="s">
        <v>944</v>
      </c>
      <c r="D7" s="346" t="s">
        <v>350</v>
      </c>
      <c r="E7" s="347">
        <v>80000</v>
      </c>
      <c r="F7" s="347">
        <v>80000</v>
      </c>
      <c r="G7" s="347">
        <v>80000</v>
      </c>
      <c r="H7" s="347">
        <v>80000</v>
      </c>
      <c r="I7" s="347">
        <v>80000</v>
      </c>
      <c r="J7" s="348" t="s">
        <v>809</v>
      </c>
      <c r="K7" s="355" t="s">
        <v>807</v>
      </c>
      <c r="L7" s="62" t="s">
        <v>714</v>
      </c>
    </row>
    <row r="8" spans="1:12" s="47" customFormat="1" ht="21" customHeight="1">
      <c r="A8" s="59"/>
      <c r="B8" s="40" t="s">
        <v>1245</v>
      </c>
      <c r="C8" s="40" t="s">
        <v>806</v>
      </c>
      <c r="D8" s="40"/>
      <c r="E8" s="59"/>
      <c r="F8" s="59"/>
      <c r="G8" s="59"/>
      <c r="H8" s="59"/>
      <c r="I8" s="59"/>
      <c r="J8" s="47" t="s">
        <v>810</v>
      </c>
      <c r="K8" s="334" t="s">
        <v>808</v>
      </c>
      <c r="L8" s="40"/>
    </row>
    <row r="9" spans="1:12" s="47" customFormat="1" ht="21" customHeight="1">
      <c r="A9" s="59"/>
      <c r="B9" s="40"/>
      <c r="C9" s="55" t="s">
        <v>936</v>
      </c>
      <c r="D9" s="40"/>
      <c r="E9" s="59"/>
      <c r="F9" s="59"/>
      <c r="G9" s="59"/>
      <c r="H9" s="59"/>
      <c r="I9" s="59"/>
      <c r="J9" s="59" t="s">
        <v>811</v>
      </c>
      <c r="K9" s="334"/>
      <c r="L9" s="40"/>
    </row>
    <row r="10" spans="1:12" s="47" customFormat="1" ht="21" customHeight="1">
      <c r="A10" s="60"/>
      <c r="B10" s="41"/>
      <c r="C10" s="41" t="s">
        <v>937</v>
      </c>
      <c r="D10" s="41"/>
      <c r="E10" s="60"/>
      <c r="F10" s="60"/>
      <c r="G10" s="60"/>
      <c r="H10" s="60"/>
      <c r="I10" s="60"/>
      <c r="J10" s="60"/>
      <c r="K10" s="336"/>
      <c r="L10" s="41"/>
    </row>
    <row r="11" spans="1:12" s="47" customFormat="1" ht="21" customHeight="1">
      <c r="A11" s="59">
        <v>2</v>
      </c>
      <c r="B11" s="40" t="s">
        <v>45</v>
      </c>
      <c r="C11" s="40" t="s">
        <v>605</v>
      </c>
      <c r="D11" s="40" t="s">
        <v>123</v>
      </c>
      <c r="E11" s="333">
        <v>200000</v>
      </c>
      <c r="F11" s="333">
        <v>200000</v>
      </c>
      <c r="G11" s="333">
        <v>200000</v>
      </c>
      <c r="H11" s="333">
        <v>200000</v>
      </c>
      <c r="I11" s="333">
        <v>200000</v>
      </c>
      <c r="J11" s="333" t="s">
        <v>339</v>
      </c>
      <c r="K11" s="40" t="s">
        <v>124</v>
      </c>
      <c r="L11" s="59" t="s">
        <v>714</v>
      </c>
    </row>
    <row r="12" spans="1:12" s="47" customFormat="1" ht="21" customHeight="1">
      <c r="A12" s="59"/>
      <c r="B12" s="40" t="s">
        <v>121</v>
      </c>
      <c r="C12" s="40" t="s">
        <v>603</v>
      </c>
      <c r="D12" s="40" t="s">
        <v>732</v>
      </c>
      <c r="E12" s="59"/>
      <c r="F12" s="59"/>
      <c r="G12" s="59"/>
      <c r="H12" s="59"/>
      <c r="I12" s="59"/>
      <c r="J12" s="59"/>
      <c r="K12" s="40" t="s">
        <v>125</v>
      </c>
      <c r="L12" s="335"/>
    </row>
    <row r="13" spans="1:12" s="47" customFormat="1" ht="21" customHeight="1">
      <c r="A13" s="60"/>
      <c r="B13" s="345"/>
      <c r="C13" s="41" t="s">
        <v>604</v>
      </c>
      <c r="D13" s="41" t="s">
        <v>122</v>
      </c>
      <c r="E13" s="345"/>
      <c r="F13" s="345"/>
      <c r="G13" s="345"/>
      <c r="H13" s="345"/>
      <c r="I13" s="345"/>
      <c r="J13" s="60"/>
      <c r="K13" s="345"/>
      <c r="L13" s="345"/>
    </row>
    <row r="14" spans="1:12" s="47" customFormat="1" ht="21" customHeight="1">
      <c r="A14" s="59">
        <v>3</v>
      </c>
      <c r="B14" s="40" t="s">
        <v>917</v>
      </c>
      <c r="C14" s="40" t="s">
        <v>945</v>
      </c>
      <c r="D14" s="40" t="s">
        <v>343</v>
      </c>
      <c r="E14" s="333">
        <v>20000</v>
      </c>
      <c r="F14" s="333">
        <v>20000</v>
      </c>
      <c r="G14" s="333">
        <v>20000</v>
      </c>
      <c r="H14" s="333">
        <v>20000</v>
      </c>
      <c r="I14" s="333">
        <v>20000</v>
      </c>
      <c r="J14" s="356" t="s">
        <v>504</v>
      </c>
      <c r="K14" s="334" t="s">
        <v>666</v>
      </c>
      <c r="L14" s="59" t="s">
        <v>714</v>
      </c>
    </row>
    <row r="15" spans="1:12" s="47" customFormat="1" ht="21" customHeight="1">
      <c r="A15" s="59"/>
      <c r="B15" s="40" t="s">
        <v>1246</v>
      </c>
      <c r="C15" s="40" t="s">
        <v>946</v>
      </c>
      <c r="D15" s="40"/>
      <c r="E15" s="59"/>
      <c r="F15" s="59"/>
      <c r="G15" s="59"/>
      <c r="H15" s="59"/>
      <c r="I15" s="59"/>
      <c r="J15" s="59"/>
      <c r="K15" s="65" t="s">
        <v>665</v>
      </c>
      <c r="L15" s="40"/>
    </row>
    <row r="16" spans="1:12" s="47" customFormat="1" ht="21" customHeight="1">
      <c r="A16" s="59"/>
      <c r="B16" s="40" t="s">
        <v>1247</v>
      </c>
      <c r="C16" s="55" t="s">
        <v>938</v>
      </c>
      <c r="D16" s="40"/>
      <c r="E16" s="59"/>
      <c r="F16" s="59"/>
      <c r="G16" s="59"/>
      <c r="H16" s="59"/>
      <c r="I16" s="59"/>
      <c r="J16" s="59"/>
      <c r="K16" s="65"/>
      <c r="L16" s="40"/>
    </row>
    <row r="17" spans="1:12" s="47" customFormat="1" ht="21" customHeight="1">
      <c r="A17" s="60"/>
      <c r="B17" s="41"/>
      <c r="C17" s="41" t="s">
        <v>937</v>
      </c>
      <c r="D17" s="41"/>
      <c r="E17" s="60"/>
      <c r="F17" s="60"/>
      <c r="G17" s="60"/>
      <c r="H17" s="60"/>
      <c r="I17" s="60"/>
      <c r="J17" s="60"/>
      <c r="K17" s="41"/>
      <c r="L17" s="41"/>
    </row>
    <row r="18" spans="1:12" s="47" customFormat="1" ht="21" customHeight="1">
      <c r="A18" s="59">
        <v>4</v>
      </c>
      <c r="B18" s="40" t="s">
        <v>1248</v>
      </c>
      <c r="C18" s="40" t="s">
        <v>947</v>
      </c>
      <c r="D18" s="40" t="s">
        <v>344</v>
      </c>
      <c r="E18" s="333">
        <v>60000</v>
      </c>
      <c r="F18" s="333">
        <v>60000</v>
      </c>
      <c r="G18" s="333">
        <v>60000</v>
      </c>
      <c r="H18" s="333">
        <v>60000</v>
      </c>
      <c r="I18" s="333">
        <v>60000</v>
      </c>
      <c r="J18" s="356" t="s">
        <v>294</v>
      </c>
      <c r="K18" s="40" t="s">
        <v>590</v>
      </c>
      <c r="L18" s="59" t="s">
        <v>714</v>
      </c>
    </row>
    <row r="19" spans="1:12" s="47" customFormat="1" ht="21" customHeight="1">
      <c r="A19" s="59"/>
      <c r="B19" s="40"/>
      <c r="C19" s="40" t="s">
        <v>588</v>
      </c>
      <c r="D19" s="40"/>
      <c r="E19" s="59"/>
      <c r="F19" s="59"/>
      <c r="G19" s="59"/>
      <c r="H19" s="59"/>
      <c r="I19" s="59"/>
      <c r="J19" s="59" t="s">
        <v>509</v>
      </c>
      <c r="K19" s="40" t="s">
        <v>591</v>
      </c>
      <c r="L19" s="40"/>
    </row>
    <row r="20" spans="1:12" s="47" customFormat="1" ht="21" customHeight="1">
      <c r="A20" s="59"/>
      <c r="B20" s="40"/>
      <c r="C20" s="40" t="s">
        <v>589</v>
      </c>
      <c r="D20" s="40"/>
      <c r="E20" s="40"/>
      <c r="F20" s="40"/>
      <c r="G20" s="40"/>
      <c r="H20" s="40"/>
      <c r="I20" s="40"/>
      <c r="J20" s="59"/>
      <c r="K20" s="40" t="s">
        <v>345</v>
      </c>
      <c r="L20" s="40"/>
    </row>
    <row r="21" spans="1:12" s="47" customFormat="1" ht="21" customHeight="1">
      <c r="A21" s="59"/>
      <c r="B21" s="40"/>
      <c r="C21" s="55" t="s">
        <v>936</v>
      </c>
      <c r="D21" s="40"/>
      <c r="E21" s="40"/>
      <c r="F21" s="40"/>
      <c r="G21" s="40"/>
      <c r="H21" s="40"/>
      <c r="I21" s="40"/>
      <c r="J21" s="59"/>
      <c r="K21" s="40"/>
      <c r="L21" s="40"/>
    </row>
    <row r="22" spans="1:12" s="47" customFormat="1" ht="21" customHeight="1">
      <c r="A22" s="59"/>
      <c r="B22" s="40"/>
      <c r="C22" s="40" t="s">
        <v>937</v>
      </c>
      <c r="D22" s="40"/>
      <c r="E22" s="59"/>
      <c r="F22" s="59"/>
      <c r="G22" s="59"/>
      <c r="H22" s="59"/>
      <c r="I22" s="59"/>
      <c r="J22" s="59"/>
      <c r="K22" s="40"/>
      <c r="L22" s="40"/>
    </row>
    <row r="23" spans="1:12" s="47" customFormat="1" ht="21" customHeight="1">
      <c r="A23" s="60"/>
      <c r="B23" s="41"/>
      <c r="C23" s="41"/>
      <c r="D23" s="41"/>
      <c r="E23" s="60"/>
      <c r="F23" s="60"/>
      <c r="G23" s="60"/>
      <c r="H23" s="60"/>
      <c r="I23" s="60"/>
      <c r="J23" s="60"/>
      <c r="K23" s="41"/>
      <c r="L23" s="41"/>
    </row>
    <row r="24" spans="1:12" s="47" customFormat="1" ht="21" customHeight="1">
      <c r="A24" s="357"/>
      <c r="B24" s="358"/>
      <c r="C24" s="358"/>
      <c r="D24" s="358"/>
      <c r="E24" s="357"/>
      <c r="F24" s="357"/>
      <c r="G24" s="357"/>
      <c r="H24" s="357"/>
      <c r="I24" s="357"/>
      <c r="J24" s="357"/>
      <c r="K24" s="358"/>
      <c r="L24" s="358"/>
    </row>
    <row r="25" spans="1:12" s="47" customFormat="1" ht="21" customHeight="1">
      <c r="A25" s="314"/>
      <c r="B25" s="65"/>
      <c r="C25" s="65"/>
      <c r="D25" s="140"/>
      <c r="E25" s="314"/>
      <c r="F25" s="314"/>
      <c r="G25" s="314"/>
      <c r="H25" s="314"/>
      <c r="I25" s="314"/>
      <c r="J25" s="314"/>
      <c r="K25" s="65"/>
      <c r="L25" s="318" t="s">
        <v>1306</v>
      </c>
    </row>
    <row r="26" spans="1:12" s="47" customFormat="1" ht="21" customHeight="1">
      <c r="A26" s="483" t="s">
        <v>2</v>
      </c>
      <c r="B26" s="483" t="s">
        <v>3</v>
      </c>
      <c r="C26" s="483" t="s">
        <v>4</v>
      </c>
      <c r="D26" s="61" t="s">
        <v>232</v>
      </c>
      <c r="E26" s="486" t="s">
        <v>236</v>
      </c>
      <c r="F26" s="487"/>
      <c r="G26" s="487"/>
      <c r="H26" s="487"/>
      <c r="I26" s="488"/>
      <c r="J26" s="341" t="s">
        <v>228</v>
      </c>
      <c r="K26" s="62" t="s">
        <v>5</v>
      </c>
      <c r="L26" s="61" t="s">
        <v>771</v>
      </c>
    </row>
    <row r="27" spans="1:12" s="47" customFormat="1" ht="21" customHeight="1">
      <c r="A27" s="484"/>
      <c r="B27" s="484"/>
      <c r="C27" s="484"/>
      <c r="D27" s="63" t="s">
        <v>233</v>
      </c>
      <c r="E27" s="204">
        <v>2566</v>
      </c>
      <c r="F27" s="204">
        <v>2567</v>
      </c>
      <c r="G27" s="204">
        <v>2568</v>
      </c>
      <c r="H27" s="204">
        <v>2569</v>
      </c>
      <c r="I27" s="204">
        <v>2570</v>
      </c>
      <c r="J27" s="59" t="s">
        <v>229</v>
      </c>
      <c r="K27" s="59" t="s">
        <v>7</v>
      </c>
      <c r="L27" s="63" t="s">
        <v>772</v>
      </c>
    </row>
    <row r="28" spans="1:12" s="47" customFormat="1" ht="21" customHeight="1">
      <c r="A28" s="485"/>
      <c r="B28" s="485"/>
      <c r="C28" s="485"/>
      <c r="D28" s="64"/>
      <c r="E28" s="60" t="s">
        <v>9</v>
      </c>
      <c r="F28" s="60" t="s">
        <v>9</v>
      </c>
      <c r="G28" s="60" t="s">
        <v>9</v>
      </c>
      <c r="H28" s="60" t="s">
        <v>9</v>
      </c>
      <c r="I28" s="60" t="s">
        <v>9</v>
      </c>
      <c r="J28" s="60"/>
      <c r="K28" s="345"/>
      <c r="L28" s="64"/>
    </row>
    <row r="29" spans="1:12" s="47" customFormat="1" ht="21" customHeight="1">
      <c r="A29" s="59">
        <v>5</v>
      </c>
      <c r="B29" s="40" t="s">
        <v>1249</v>
      </c>
      <c r="C29" s="40" t="s">
        <v>950</v>
      </c>
      <c r="D29" s="40" t="s">
        <v>918</v>
      </c>
      <c r="E29" s="333">
        <v>30000</v>
      </c>
      <c r="F29" s="333">
        <v>30000</v>
      </c>
      <c r="G29" s="333">
        <v>30000</v>
      </c>
      <c r="H29" s="333">
        <v>30000</v>
      </c>
      <c r="I29" s="333">
        <v>30000</v>
      </c>
      <c r="J29" s="356" t="s">
        <v>475</v>
      </c>
      <c r="K29" s="334" t="s">
        <v>348</v>
      </c>
      <c r="L29" s="59" t="s">
        <v>714</v>
      </c>
    </row>
    <row r="30" spans="1:12" s="47" customFormat="1" ht="21" customHeight="1">
      <c r="A30" s="59"/>
      <c r="B30" s="40" t="s">
        <v>1250</v>
      </c>
      <c r="C30" s="40" t="s">
        <v>214</v>
      </c>
      <c r="D30" s="40" t="s">
        <v>919</v>
      </c>
      <c r="E30" s="59"/>
      <c r="F30" s="59"/>
      <c r="G30" s="59"/>
      <c r="H30" s="59"/>
      <c r="I30" s="59"/>
      <c r="J30" s="59"/>
      <c r="K30" s="334" t="s">
        <v>349</v>
      </c>
      <c r="L30" s="40"/>
    </row>
    <row r="31" spans="1:12" s="47" customFormat="1" ht="21" customHeight="1">
      <c r="A31" s="59"/>
      <c r="B31" s="40"/>
      <c r="C31" s="40" t="s">
        <v>215</v>
      </c>
      <c r="D31" s="59"/>
      <c r="E31" s="40"/>
      <c r="F31" s="40"/>
      <c r="G31" s="40"/>
      <c r="H31" s="40"/>
      <c r="I31" s="40"/>
      <c r="J31" s="59"/>
      <c r="K31" s="40"/>
      <c r="L31" s="40"/>
    </row>
    <row r="32" spans="1:12" s="47" customFormat="1" ht="21" customHeight="1">
      <c r="A32" s="59"/>
      <c r="B32" s="40"/>
      <c r="C32" s="55" t="s">
        <v>936</v>
      </c>
      <c r="D32" s="59"/>
      <c r="E32" s="40"/>
      <c r="F32" s="40"/>
      <c r="G32" s="40"/>
      <c r="H32" s="40"/>
      <c r="I32" s="40"/>
      <c r="J32" s="59"/>
      <c r="K32" s="40"/>
      <c r="L32" s="40"/>
    </row>
    <row r="33" spans="1:12" ht="21" customHeight="1">
      <c r="A33" s="58"/>
      <c r="B33" s="58"/>
      <c r="C33" s="41" t="s">
        <v>937</v>
      </c>
      <c r="D33" s="58"/>
      <c r="E33" s="58"/>
      <c r="F33" s="58"/>
      <c r="G33" s="58"/>
      <c r="H33" s="58"/>
      <c r="I33" s="58"/>
      <c r="J33" s="57"/>
      <c r="K33" s="58"/>
      <c r="L33" s="58"/>
    </row>
    <row r="34" spans="1:12" s="47" customFormat="1" ht="21" customHeight="1">
      <c r="A34" s="59">
        <v>6</v>
      </c>
      <c r="B34" s="40" t="s">
        <v>130</v>
      </c>
      <c r="C34" s="40" t="s">
        <v>948</v>
      </c>
      <c r="D34" s="40" t="s">
        <v>134</v>
      </c>
      <c r="E34" s="333">
        <v>70000</v>
      </c>
      <c r="F34" s="333">
        <v>70000</v>
      </c>
      <c r="G34" s="333">
        <v>70000</v>
      </c>
      <c r="H34" s="333">
        <v>70000</v>
      </c>
      <c r="I34" s="333">
        <v>70000</v>
      </c>
      <c r="J34" s="356" t="s">
        <v>292</v>
      </c>
      <c r="K34" s="334" t="s">
        <v>615</v>
      </c>
      <c r="L34" s="59" t="s">
        <v>714</v>
      </c>
    </row>
    <row r="35" spans="1:12" s="47" customFormat="1" ht="21" customHeight="1">
      <c r="A35" s="59"/>
      <c r="B35" s="40" t="s">
        <v>1251</v>
      </c>
      <c r="C35" s="40" t="s">
        <v>131</v>
      </c>
      <c r="D35" s="40"/>
      <c r="E35" s="59"/>
      <c r="F35" s="59"/>
      <c r="G35" s="59"/>
      <c r="H35" s="59"/>
      <c r="I35" s="59"/>
      <c r="J35" s="59" t="s">
        <v>293</v>
      </c>
      <c r="K35" s="334" t="s">
        <v>616</v>
      </c>
      <c r="L35" s="40"/>
    </row>
    <row r="36" spans="1:12" s="47" customFormat="1" ht="21" customHeight="1">
      <c r="A36" s="59"/>
      <c r="B36" s="40" t="s">
        <v>1252</v>
      </c>
      <c r="C36" s="40" t="s">
        <v>132</v>
      </c>
      <c r="D36" s="40"/>
      <c r="E36" s="40"/>
      <c r="F36" s="40"/>
      <c r="G36" s="40"/>
      <c r="H36" s="40"/>
      <c r="I36" s="40"/>
      <c r="J36" s="59"/>
      <c r="K36" s="40" t="s">
        <v>617</v>
      </c>
      <c r="L36" s="40"/>
    </row>
    <row r="37" spans="1:12" s="47" customFormat="1" ht="21" customHeight="1">
      <c r="A37" s="59"/>
      <c r="B37" s="40" t="s">
        <v>1253</v>
      </c>
      <c r="C37" s="40" t="s">
        <v>133</v>
      </c>
      <c r="D37" s="40"/>
      <c r="E37" s="40"/>
      <c r="F37" s="40"/>
      <c r="G37" s="40"/>
      <c r="H37" s="40"/>
      <c r="I37" s="40"/>
      <c r="J37" s="59"/>
      <c r="K37" s="40"/>
      <c r="L37" s="40"/>
    </row>
    <row r="38" spans="1:12" s="47" customFormat="1" ht="21" customHeight="1">
      <c r="A38" s="59"/>
      <c r="B38" s="40"/>
      <c r="C38" s="55" t="s">
        <v>936</v>
      </c>
      <c r="D38" s="40"/>
      <c r="E38" s="40"/>
      <c r="F38" s="40"/>
      <c r="G38" s="40"/>
      <c r="H38" s="40"/>
      <c r="I38" s="40"/>
      <c r="J38" s="59"/>
      <c r="K38" s="40"/>
      <c r="L38" s="40"/>
    </row>
    <row r="39" spans="1:12" s="47" customFormat="1" ht="21" customHeight="1">
      <c r="A39" s="60"/>
      <c r="B39" s="41"/>
      <c r="C39" s="41" t="s">
        <v>937</v>
      </c>
      <c r="D39" s="41"/>
      <c r="E39" s="41"/>
      <c r="F39" s="41"/>
      <c r="G39" s="41"/>
      <c r="H39" s="41"/>
      <c r="I39" s="41"/>
      <c r="J39" s="60"/>
      <c r="K39" s="41"/>
      <c r="L39" s="41"/>
    </row>
    <row r="40" spans="1:12" s="47" customFormat="1" ht="21" customHeight="1">
      <c r="A40" s="59">
        <v>7</v>
      </c>
      <c r="B40" s="40" t="s">
        <v>1254</v>
      </c>
      <c r="C40" s="40" t="s">
        <v>949</v>
      </c>
      <c r="D40" s="40" t="s">
        <v>619</v>
      </c>
      <c r="E40" s="333">
        <v>20000</v>
      </c>
      <c r="F40" s="333">
        <v>20000</v>
      </c>
      <c r="G40" s="333">
        <v>12000</v>
      </c>
      <c r="H40" s="333">
        <v>12000</v>
      </c>
      <c r="I40" s="333">
        <v>12000</v>
      </c>
      <c r="J40" s="333" t="s">
        <v>351</v>
      </c>
      <c r="K40" s="40" t="s">
        <v>621</v>
      </c>
      <c r="L40" s="59" t="s">
        <v>714</v>
      </c>
    </row>
    <row r="41" spans="1:12" s="47" customFormat="1" ht="21" customHeight="1">
      <c r="A41" s="59"/>
      <c r="B41" s="40"/>
      <c r="C41" s="40" t="s">
        <v>136</v>
      </c>
      <c r="D41" s="40" t="s">
        <v>758</v>
      </c>
      <c r="E41" s="59"/>
      <c r="F41" s="59"/>
      <c r="G41" s="59"/>
      <c r="H41" s="59"/>
      <c r="I41" s="59"/>
      <c r="J41" s="59"/>
      <c r="K41" s="40" t="s">
        <v>620</v>
      </c>
      <c r="L41" s="40"/>
    </row>
    <row r="42" spans="1:12" s="47" customFormat="1" ht="21" customHeight="1">
      <c r="A42" s="59"/>
      <c r="B42" s="40"/>
      <c r="C42" s="55" t="s">
        <v>936</v>
      </c>
      <c r="D42" s="40"/>
      <c r="E42" s="59"/>
      <c r="F42" s="59"/>
      <c r="G42" s="59"/>
      <c r="H42" s="59"/>
      <c r="I42" s="59"/>
      <c r="J42" s="59"/>
      <c r="K42" s="40"/>
      <c r="L42" s="40"/>
    </row>
    <row r="43" spans="1:12" s="47" customFormat="1" ht="21" customHeight="1">
      <c r="A43" s="60"/>
      <c r="B43" s="41"/>
      <c r="C43" s="41" t="s">
        <v>937</v>
      </c>
      <c r="D43" s="41"/>
      <c r="E43" s="60"/>
      <c r="F43" s="60"/>
      <c r="G43" s="60"/>
      <c r="H43" s="60"/>
      <c r="I43" s="60"/>
      <c r="J43" s="60"/>
      <c r="K43" s="336"/>
      <c r="L43" s="41"/>
    </row>
    <row r="44" spans="1:12" s="47" customFormat="1" ht="21" customHeight="1">
      <c r="A44" s="59">
        <v>8</v>
      </c>
      <c r="B44" s="40" t="s">
        <v>1018</v>
      </c>
      <c r="C44" s="40" t="s">
        <v>1019</v>
      </c>
      <c r="D44" s="40" t="s">
        <v>297</v>
      </c>
      <c r="E44" s="354">
        <v>20000</v>
      </c>
      <c r="F44" s="354">
        <v>20000</v>
      </c>
      <c r="G44" s="333">
        <v>20000</v>
      </c>
      <c r="H44" s="333">
        <v>20000</v>
      </c>
      <c r="I44" s="333">
        <v>20000</v>
      </c>
      <c r="J44" s="356" t="s">
        <v>294</v>
      </c>
      <c r="K44" s="40" t="s">
        <v>1020</v>
      </c>
      <c r="L44" s="59" t="s">
        <v>714</v>
      </c>
    </row>
    <row r="45" spans="1:12" s="47" customFormat="1" ht="21" customHeight="1">
      <c r="A45" s="60"/>
      <c r="B45" s="41" t="s">
        <v>1021</v>
      </c>
      <c r="C45" s="41" t="s">
        <v>1022</v>
      </c>
      <c r="D45" s="41"/>
      <c r="E45" s="41"/>
      <c r="F45" s="60"/>
      <c r="G45" s="60"/>
      <c r="H45" s="60"/>
      <c r="I45" s="431"/>
      <c r="J45" s="60" t="s">
        <v>487</v>
      </c>
      <c r="K45" s="41" t="s">
        <v>1023</v>
      </c>
      <c r="L45" s="41"/>
    </row>
    <row r="46" spans="1:12" s="47" customFormat="1" ht="21" customHeight="1">
      <c r="A46" s="62">
        <v>9</v>
      </c>
      <c r="B46" s="346" t="s">
        <v>1392</v>
      </c>
      <c r="C46" s="346" t="s">
        <v>1393</v>
      </c>
      <c r="D46" s="346" t="s">
        <v>1395</v>
      </c>
      <c r="E46" s="354">
        <v>20000</v>
      </c>
      <c r="F46" s="354">
        <v>20000</v>
      </c>
      <c r="G46" s="354">
        <v>20000</v>
      </c>
      <c r="H46" s="354">
        <v>20000</v>
      </c>
      <c r="I46" s="354">
        <v>20000</v>
      </c>
      <c r="J46" s="355" t="s">
        <v>1396</v>
      </c>
      <c r="K46" s="29" t="s">
        <v>1398</v>
      </c>
      <c r="L46" s="59" t="s">
        <v>714</v>
      </c>
    </row>
    <row r="47" spans="1:12" s="47" customFormat="1" ht="21" customHeight="1">
      <c r="A47" s="60"/>
      <c r="B47" s="41" t="s">
        <v>1391</v>
      </c>
      <c r="C47" s="41" t="s">
        <v>1394</v>
      </c>
      <c r="D47" s="41"/>
      <c r="E47" s="41"/>
      <c r="F47" s="60"/>
      <c r="G47" s="60"/>
      <c r="H47" s="60"/>
      <c r="I47" s="60"/>
      <c r="J47" s="336" t="s">
        <v>1397</v>
      </c>
      <c r="K47" s="336" t="s">
        <v>1399</v>
      </c>
      <c r="L47" s="41"/>
    </row>
    <row r="48" spans="1:12" s="47" customFormat="1" ht="21" customHeight="1">
      <c r="A48" s="314"/>
      <c r="B48" s="65"/>
      <c r="C48" s="65"/>
      <c r="D48" s="65"/>
      <c r="E48" s="65"/>
      <c r="F48" s="314"/>
      <c r="G48" s="314"/>
      <c r="H48" s="314"/>
      <c r="I48" s="314"/>
      <c r="J48" s="381"/>
      <c r="K48" s="314"/>
      <c r="L48" s="65"/>
    </row>
    <row r="49" spans="1:12" s="47" customFormat="1" ht="21" customHeight="1">
      <c r="A49" s="314"/>
      <c r="C49" s="65"/>
      <c r="D49" s="140"/>
      <c r="E49" s="65"/>
      <c r="F49" s="65"/>
      <c r="G49" s="65"/>
      <c r="H49" s="65"/>
      <c r="I49" s="65"/>
      <c r="J49" s="314"/>
      <c r="K49" s="65"/>
      <c r="L49" s="318" t="s">
        <v>1358</v>
      </c>
    </row>
    <row r="50" spans="1:12" s="47" customFormat="1" ht="21" customHeight="1">
      <c r="A50" s="483" t="s">
        <v>2</v>
      </c>
      <c r="B50" s="483" t="s">
        <v>3</v>
      </c>
      <c r="C50" s="483" t="s">
        <v>4</v>
      </c>
      <c r="D50" s="61" t="s">
        <v>232</v>
      </c>
      <c r="E50" s="486" t="s">
        <v>236</v>
      </c>
      <c r="F50" s="487"/>
      <c r="G50" s="487"/>
      <c r="H50" s="487"/>
      <c r="I50" s="488"/>
      <c r="J50" s="341" t="s">
        <v>228</v>
      </c>
      <c r="K50" s="62" t="s">
        <v>5</v>
      </c>
      <c r="L50" s="61" t="s">
        <v>6</v>
      </c>
    </row>
    <row r="51" spans="1:12" s="47" customFormat="1" ht="21" customHeight="1">
      <c r="A51" s="484"/>
      <c r="B51" s="484"/>
      <c r="C51" s="484"/>
      <c r="D51" s="63" t="s">
        <v>233</v>
      </c>
      <c r="E51" s="204">
        <v>2566</v>
      </c>
      <c r="F51" s="204">
        <v>2567</v>
      </c>
      <c r="G51" s="204">
        <v>2568</v>
      </c>
      <c r="H51" s="204">
        <v>2569</v>
      </c>
      <c r="I51" s="204">
        <v>2570</v>
      </c>
      <c r="J51" s="59" t="s">
        <v>229</v>
      </c>
      <c r="K51" s="59" t="s">
        <v>7</v>
      </c>
      <c r="L51" s="63" t="s">
        <v>8</v>
      </c>
    </row>
    <row r="52" spans="1:12" s="47" customFormat="1" ht="21" customHeight="1">
      <c r="A52" s="485"/>
      <c r="B52" s="485"/>
      <c r="C52" s="485"/>
      <c r="D52" s="64"/>
      <c r="E52" s="60" t="s">
        <v>9</v>
      </c>
      <c r="F52" s="60" t="s">
        <v>9</v>
      </c>
      <c r="G52" s="60" t="s">
        <v>9</v>
      </c>
      <c r="H52" s="60" t="s">
        <v>9</v>
      </c>
      <c r="I52" s="60" t="s">
        <v>9</v>
      </c>
      <c r="J52" s="60"/>
      <c r="K52" s="345"/>
      <c r="L52" s="64"/>
    </row>
    <row r="53" spans="1:12" s="47" customFormat="1" ht="21" customHeight="1">
      <c r="A53" s="62">
        <v>10</v>
      </c>
      <c r="B53" s="346" t="s">
        <v>720</v>
      </c>
      <c r="C53" s="346" t="s">
        <v>716</v>
      </c>
      <c r="D53" s="346" t="s">
        <v>722</v>
      </c>
      <c r="E53" s="347">
        <v>300000</v>
      </c>
      <c r="F53" s="359">
        <v>100000</v>
      </c>
      <c r="G53" s="359">
        <v>100000</v>
      </c>
      <c r="H53" s="359">
        <v>100000</v>
      </c>
      <c r="I53" s="359">
        <v>100000</v>
      </c>
      <c r="J53" s="347" t="s">
        <v>347</v>
      </c>
      <c r="K53" s="346" t="s">
        <v>717</v>
      </c>
      <c r="L53" s="62" t="s">
        <v>714</v>
      </c>
    </row>
    <row r="54" spans="1:12" s="47" customFormat="1" ht="21" customHeight="1">
      <c r="A54" s="59"/>
      <c r="B54" s="40" t="s">
        <v>721</v>
      </c>
      <c r="C54" s="40" t="s">
        <v>718</v>
      </c>
      <c r="D54" s="40"/>
      <c r="E54" s="59"/>
      <c r="F54" s="40"/>
      <c r="G54" s="59"/>
      <c r="H54" s="59"/>
      <c r="I54" s="59"/>
      <c r="J54" s="59"/>
      <c r="K54" s="40" t="s">
        <v>719</v>
      </c>
      <c r="L54" s="40"/>
    </row>
    <row r="55" spans="1:12" s="47" customFormat="1" ht="21" customHeight="1">
      <c r="A55" s="41"/>
      <c r="B55" s="41"/>
      <c r="C55" s="41"/>
      <c r="D55" s="41"/>
      <c r="E55" s="41"/>
      <c r="F55" s="41"/>
      <c r="G55" s="41"/>
      <c r="H55" s="41"/>
      <c r="I55" s="41"/>
      <c r="J55" s="60"/>
      <c r="K55" s="41"/>
      <c r="L55" s="41"/>
    </row>
    <row r="56" spans="1:12" s="47" customFormat="1" ht="21" customHeight="1">
      <c r="A56" s="59">
        <v>11</v>
      </c>
      <c r="B56" s="40" t="s">
        <v>1255</v>
      </c>
      <c r="C56" s="40" t="s">
        <v>1257</v>
      </c>
      <c r="D56" s="40" t="s">
        <v>1258</v>
      </c>
      <c r="E56" s="360">
        <v>30000</v>
      </c>
      <c r="F56" s="360">
        <v>30000</v>
      </c>
      <c r="G56" s="40">
        <v>30000</v>
      </c>
      <c r="H56" s="40">
        <v>30000</v>
      </c>
      <c r="I56" s="314">
        <v>30000</v>
      </c>
      <c r="J56" s="40" t="s">
        <v>292</v>
      </c>
      <c r="K56" s="40" t="s">
        <v>1259</v>
      </c>
      <c r="L56" s="62" t="s">
        <v>714</v>
      </c>
    </row>
    <row r="57" spans="1:12" s="47" customFormat="1" ht="21" customHeight="1">
      <c r="A57" s="59"/>
      <c r="B57" s="40" t="s">
        <v>1256</v>
      </c>
      <c r="C57" s="40"/>
      <c r="D57" s="40"/>
      <c r="E57" s="40"/>
      <c r="F57" s="40"/>
      <c r="G57" s="40"/>
      <c r="H57" s="40"/>
      <c r="I57" s="314"/>
      <c r="J57" s="40" t="s">
        <v>135</v>
      </c>
      <c r="K57" s="40"/>
      <c r="L57" s="40"/>
    </row>
    <row r="58" spans="1:12" s="47" customFormat="1" ht="21" customHeight="1">
      <c r="A58" s="60"/>
      <c r="B58" s="41"/>
      <c r="C58" s="41"/>
      <c r="D58" s="41"/>
      <c r="E58" s="41"/>
      <c r="F58" s="41"/>
      <c r="G58" s="41"/>
      <c r="H58" s="41"/>
      <c r="I58" s="373"/>
      <c r="J58" s="41"/>
      <c r="K58" s="41"/>
      <c r="L58" s="41"/>
    </row>
    <row r="59" spans="1:12" ht="21" customHeight="1">
      <c r="A59" s="54">
        <v>12</v>
      </c>
      <c r="B59" s="55" t="s">
        <v>897</v>
      </c>
      <c r="C59" s="55" t="s">
        <v>340</v>
      </c>
      <c r="D59" s="55" t="s">
        <v>819</v>
      </c>
      <c r="E59" s="56">
        <v>500000</v>
      </c>
      <c r="F59" s="56">
        <v>500000</v>
      </c>
      <c r="G59" s="56">
        <v>510000</v>
      </c>
      <c r="H59" s="56">
        <v>510000</v>
      </c>
      <c r="I59" s="56">
        <v>510000</v>
      </c>
      <c r="J59" s="361" t="s">
        <v>812</v>
      </c>
      <c r="K59" s="190" t="s">
        <v>815</v>
      </c>
      <c r="L59" s="54" t="s">
        <v>714</v>
      </c>
    </row>
    <row r="60" spans="1:12" ht="21" customHeight="1">
      <c r="A60" s="55"/>
      <c r="B60" s="55" t="s">
        <v>820</v>
      </c>
      <c r="C60" s="55" t="s">
        <v>341</v>
      </c>
      <c r="D60" s="55"/>
      <c r="E60" s="54"/>
      <c r="F60" s="54"/>
      <c r="G60" s="54"/>
      <c r="H60" s="54"/>
      <c r="I60" s="54"/>
      <c r="J60" s="54" t="s">
        <v>813</v>
      </c>
      <c r="K60" s="190" t="s">
        <v>816</v>
      </c>
      <c r="L60" s="54" t="s">
        <v>711</v>
      </c>
    </row>
    <row r="61" spans="1:12" ht="21" customHeight="1">
      <c r="A61" s="55"/>
      <c r="B61" s="55"/>
      <c r="C61" s="55"/>
      <c r="D61" s="55"/>
      <c r="E61" s="209"/>
      <c r="F61" s="209"/>
      <c r="G61" s="209"/>
      <c r="H61" s="209"/>
      <c r="I61" s="209"/>
      <c r="J61" s="54" t="s">
        <v>814</v>
      </c>
      <c r="K61" s="190" t="s">
        <v>336</v>
      </c>
      <c r="L61" s="54"/>
    </row>
    <row r="62" spans="1:12" ht="21" customHeight="1">
      <c r="A62" s="362"/>
      <c r="B62" s="362"/>
      <c r="C62" s="362"/>
      <c r="D62" s="362"/>
      <c r="E62" s="363"/>
      <c r="F62" s="363"/>
      <c r="G62" s="363"/>
      <c r="H62" s="363"/>
      <c r="I62" s="363"/>
      <c r="J62" s="57" t="s">
        <v>818</v>
      </c>
      <c r="K62" s="364"/>
      <c r="L62" s="365"/>
    </row>
    <row r="63" spans="1:12" ht="21" customHeight="1">
      <c r="A63" s="54">
        <v>13</v>
      </c>
      <c r="B63" s="55" t="s">
        <v>897</v>
      </c>
      <c r="C63" s="55" t="s">
        <v>340</v>
      </c>
      <c r="D63" s="55" t="s">
        <v>817</v>
      </c>
      <c r="E63" s="56">
        <v>140000</v>
      </c>
      <c r="F63" s="56">
        <v>140000</v>
      </c>
      <c r="G63" s="56">
        <v>140000</v>
      </c>
      <c r="H63" s="56">
        <v>140000</v>
      </c>
      <c r="I63" s="56">
        <v>140000</v>
      </c>
      <c r="J63" s="361" t="s">
        <v>812</v>
      </c>
      <c r="K63" s="190" t="s">
        <v>815</v>
      </c>
      <c r="L63" s="54" t="s">
        <v>714</v>
      </c>
    </row>
    <row r="64" spans="1:12" ht="21" customHeight="1">
      <c r="A64" s="55"/>
      <c r="B64" s="55" t="s">
        <v>821</v>
      </c>
      <c r="C64" s="55" t="s">
        <v>341</v>
      </c>
      <c r="E64" s="54"/>
      <c r="F64" s="54"/>
      <c r="G64" s="54"/>
      <c r="H64" s="54"/>
      <c r="I64" s="54"/>
      <c r="J64" s="54" t="s">
        <v>813</v>
      </c>
      <c r="K64" s="190" t="s">
        <v>816</v>
      </c>
      <c r="L64" s="54" t="s">
        <v>711</v>
      </c>
    </row>
    <row r="65" spans="1:12" ht="21" customHeight="1">
      <c r="A65" s="55"/>
      <c r="B65" s="55"/>
      <c r="C65" s="55"/>
      <c r="D65" s="55"/>
      <c r="E65" s="209"/>
      <c r="F65" s="209"/>
      <c r="G65" s="209"/>
      <c r="H65" s="209"/>
      <c r="I65" s="209"/>
      <c r="J65" s="54" t="s">
        <v>814</v>
      </c>
      <c r="K65" s="190" t="s">
        <v>336</v>
      </c>
      <c r="L65" s="54"/>
    </row>
    <row r="66" spans="1:12" ht="21" customHeight="1">
      <c r="A66" s="57"/>
      <c r="B66" s="58"/>
      <c r="C66" s="58"/>
      <c r="D66" s="58"/>
      <c r="E66" s="72"/>
      <c r="F66" s="72"/>
      <c r="G66" s="72"/>
      <c r="H66" s="72"/>
      <c r="I66" s="72"/>
      <c r="J66" s="57" t="s">
        <v>818</v>
      </c>
      <c r="K66" s="58"/>
      <c r="L66" s="57"/>
    </row>
    <row r="67" spans="1:12" ht="21" customHeight="1">
      <c r="A67" s="54">
        <v>14</v>
      </c>
      <c r="B67" s="51" t="s">
        <v>1162</v>
      </c>
      <c r="C67" s="55" t="s">
        <v>1150</v>
      </c>
      <c r="D67" s="55" t="s">
        <v>1152</v>
      </c>
      <c r="E67" s="56">
        <v>50000</v>
      </c>
      <c r="F67" s="56">
        <v>50000</v>
      </c>
      <c r="G67" s="56">
        <v>50000</v>
      </c>
      <c r="H67" s="56">
        <v>50000</v>
      </c>
      <c r="I67" s="56">
        <v>50000</v>
      </c>
      <c r="J67" s="54" t="s">
        <v>1153</v>
      </c>
      <c r="K67" s="29" t="s">
        <v>1154</v>
      </c>
      <c r="L67" s="54" t="s">
        <v>714</v>
      </c>
    </row>
    <row r="68" spans="1:12" ht="21" customHeight="1">
      <c r="A68" s="54"/>
      <c r="B68" s="51" t="s">
        <v>1148</v>
      </c>
      <c r="C68" s="55" t="s">
        <v>1151</v>
      </c>
      <c r="D68" s="55"/>
      <c r="E68" s="56"/>
      <c r="F68" s="56"/>
      <c r="G68" s="56"/>
      <c r="H68" s="56"/>
      <c r="I68" s="56"/>
      <c r="J68" s="54" t="s">
        <v>1157</v>
      </c>
      <c r="K68" s="29" t="s">
        <v>1155</v>
      </c>
      <c r="L68" s="54"/>
    </row>
    <row r="69" spans="1:12" ht="21" customHeight="1">
      <c r="A69" s="54"/>
      <c r="B69" s="51" t="s">
        <v>1149</v>
      </c>
      <c r="C69" s="55"/>
      <c r="D69" s="55"/>
      <c r="E69" s="56"/>
      <c r="F69" s="56"/>
      <c r="G69" s="56"/>
      <c r="H69" s="56"/>
      <c r="I69" s="56"/>
      <c r="J69" s="54" t="s">
        <v>1158</v>
      </c>
      <c r="K69" s="29" t="s">
        <v>1156</v>
      </c>
      <c r="L69" s="54"/>
    </row>
    <row r="70" spans="1:12" ht="21" customHeight="1">
      <c r="A70" s="54"/>
      <c r="B70" s="51" t="s">
        <v>1442</v>
      </c>
      <c r="C70" s="55"/>
      <c r="D70" s="55"/>
      <c r="E70" s="56"/>
      <c r="F70" s="56"/>
      <c r="G70" s="56"/>
      <c r="H70" s="56"/>
      <c r="I70" s="56"/>
      <c r="J70" s="29" t="s">
        <v>1159</v>
      </c>
      <c r="K70" s="55"/>
      <c r="L70" s="54"/>
    </row>
    <row r="71" spans="1:12" ht="21" customHeight="1">
      <c r="A71" s="57"/>
      <c r="B71" s="44" t="s">
        <v>1402</v>
      </c>
      <c r="C71" s="58"/>
      <c r="D71" s="58"/>
      <c r="E71" s="72"/>
      <c r="F71" s="72"/>
      <c r="G71" s="72"/>
      <c r="H71" s="72"/>
      <c r="I71" s="72"/>
      <c r="J71" s="58"/>
      <c r="K71" s="58"/>
      <c r="L71" s="57"/>
    </row>
    <row r="72" spans="1:12" ht="21" customHeight="1">
      <c r="A72" s="473" t="s">
        <v>1338</v>
      </c>
      <c r="B72" s="474"/>
      <c r="C72" s="474"/>
      <c r="D72" s="475"/>
      <c r="E72" s="299">
        <f>E7+E11+E14+E18+E29+E34+E40+E44+E46+E53+E56+E59+E63+E67</f>
        <v>1540000</v>
      </c>
      <c r="F72" s="299">
        <f>F7+F11+F14+F18+F29+F34+F40+F44+F46+F53+F56+F59+F63+F67</f>
        <v>1340000</v>
      </c>
      <c r="G72" s="299">
        <f>G7+G11+G14+G18+G29+G34+G40+G44+G46+G53+G56+G59+G63+G67</f>
        <v>1342000</v>
      </c>
      <c r="H72" s="299">
        <f>H7+H11+H14+H18+H29+H34+H40+H44+H46+H53+H56+H59+H63+H67</f>
        <v>1342000</v>
      </c>
      <c r="I72" s="299">
        <f>I7+I11+I14+I18+I29+I34+I40+I44+I46+I53+I56+I59+I63+I67</f>
        <v>1342000</v>
      </c>
      <c r="J72" s="295"/>
      <c r="K72" s="295"/>
      <c r="L72" s="295"/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</sheetData>
  <sheetProtection/>
  <mergeCells count="14">
    <mergeCell ref="A1:L1"/>
    <mergeCell ref="A26:A28"/>
    <mergeCell ref="B26:B28"/>
    <mergeCell ref="C26:C28"/>
    <mergeCell ref="A4:A6"/>
    <mergeCell ref="E4:I4"/>
    <mergeCell ref="B4:B6"/>
    <mergeCell ref="C4:C6"/>
    <mergeCell ref="A72:D72"/>
    <mergeCell ref="A50:A52"/>
    <mergeCell ref="B50:B52"/>
    <mergeCell ref="E26:I26"/>
    <mergeCell ref="C50:C52"/>
    <mergeCell ref="E50:I50"/>
  </mergeCells>
  <printOptions horizontalCentered="1"/>
  <pageMargins left="0.11811023622047245" right="0.03937007874015748" top="0.7480314960629921" bottom="0.3937007874015748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95"/>
  <sheetViews>
    <sheetView view="pageBreakPreview" zoomScaleNormal="90" zoomScaleSheetLayoutView="100" zoomScalePageLayoutView="0" workbookViewId="0" topLeftCell="A61">
      <selection activeCell="D6" sqref="D6"/>
    </sheetView>
  </sheetViews>
  <sheetFormatPr defaultColWidth="9.140625" defaultRowHeight="15"/>
  <cols>
    <col min="1" max="1" width="3.28125" style="1" customWidth="1"/>
    <col min="2" max="2" width="16.28125" style="1" customWidth="1"/>
    <col min="3" max="3" width="26.421875" style="1" customWidth="1"/>
    <col min="4" max="4" width="20.7109375" style="1" customWidth="1"/>
    <col min="5" max="9" width="6.57421875" style="1" customWidth="1"/>
    <col min="10" max="10" width="8.421875" style="9" customWidth="1"/>
    <col min="11" max="11" width="16.421875" style="1" customWidth="1"/>
    <col min="12" max="12" width="10.28125" style="1" customWidth="1"/>
    <col min="13" max="16384" width="9.00390625" style="1" customWidth="1"/>
  </cols>
  <sheetData>
    <row r="1" spans="1:12" s="29" customFormat="1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11" customFormat="1" ht="21" customHeight="1">
      <c r="A2" s="3" t="s">
        <v>804</v>
      </c>
      <c r="B2" s="2"/>
      <c r="C2" s="2"/>
      <c r="D2" s="2"/>
      <c r="E2" s="2"/>
      <c r="F2" s="2"/>
      <c r="G2" s="2"/>
      <c r="H2" s="2"/>
      <c r="I2" s="2"/>
      <c r="J2" s="2"/>
      <c r="K2" s="2"/>
      <c r="L2" s="193" t="s">
        <v>1085</v>
      </c>
    </row>
    <row r="3" spans="1:12" s="11" customFormat="1" ht="21" customHeight="1">
      <c r="A3" s="3" t="s">
        <v>843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customHeight="1">
      <c r="A4" s="478" t="s">
        <v>2</v>
      </c>
      <c r="B4" s="478" t="s">
        <v>3</v>
      </c>
      <c r="C4" s="478" t="s">
        <v>4</v>
      </c>
      <c r="D4" s="246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21" customHeight="1">
      <c r="A5" s="479"/>
      <c r="B5" s="479"/>
      <c r="C5" s="479"/>
      <c r="D5" s="247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38" t="s">
        <v>229</v>
      </c>
      <c r="K5" s="38" t="s">
        <v>7</v>
      </c>
      <c r="L5" s="205" t="s">
        <v>772</v>
      </c>
    </row>
    <row r="6" spans="1:12" ht="21" customHeight="1">
      <c r="A6" s="479"/>
      <c r="B6" s="479"/>
      <c r="C6" s="479"/>
      <c r="D6" s="248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38"/>
      <c r="K6" s="171"/>
      <c r="L6" s="206"/>
    </row>
    <row r="7" spans="1:12" ht="21" customHeight="1">
      <c r="A7" s="156">
        <v>1</v>
      </c>
      <c r="B7" s="165" t="s">
        <v>1296</v>
      </c>
      <c r="C7" s="165" t="s">
        <v>354</v>
      </c>
      <c r="D7" s="165" t="s">
        <v>355</v>
      </c>
      <c r="E7" s="167">
        <v>130000</v>
      </c>
      <c r="F7" s="167">
        <v>130000</v>
      </c>
      <c r="G7" s="167">
        <v>110000</v>
      </c>
      <c r="H7" s="167">
        <v>110000</v>
      </c>
      <c r="I7" s="167">
        <v>110000</v>
      </c>
      <c r="J7" s="250" t="s">
        <v>475</v>
      </c>
      <c r="K7" s="165" t="s">
        <v>550</v>
      </c>
      <c r="L7" s="38" t="s">
        <v>714</v>
      </c>
    </row>
    <row r="8" spans="1:12" ht="21" customHeight="1">
      <c r="A8" s="38"/>
      <c r="B8" s="171"/>
      <c r="C8" s="161" t="s">
        <v>353</v>
      </c>
      <c r="D8" s="161"/>
      <c r="E8" s="38"/>
      <c r="F8" s="38"/>
      <c r="G8" s="38"/>
      <c r="H8" s="38"/>
      <c r="I8" s="38"/>
      <c r="J8" s="38"/>
      <c r="K8" s="161" t="s">
        <v>551</v>
      </c>
      <c r="L8" s="38"/>
    </row>
    <row r="9" spans="1:12" ht="21" customHeight="1">
      <c r="A9" s="36"/>
      <c r="B9" s="177"/>
      <c r="C9" s="177"/>
      <c r="D9" s="164"/>
      <c r="E9" s="179"/>
      <c r="F9" s="179"/>
      <c r="G9" s="179"/>
      <c r="H9" s="179"/>
      <c r="I9" s="179"/>
      <c r="J9" s="179"/>
      <c r="K9" s="221"/>
      <c r="L9" s="179"/>
    </row>
    <row r="10" spans="1:12" ht="21" customHeight="1">
      <c r="A10" s="38">
        <v>2</v>
      </c>
      <c r="B10" s="161" t="s">
        <v>93</v>
      </c>
      <c r="C10" s="161" t="s">
        <v>94</v>
      </c>
      <c r="D10" s="161" t="s">
        <v>355</v>
      </c>
      <c r="E10" s="163">
        <v>200000</v>
      </c>
      <c r="F10" s="163">
        <v>200000</v>
      </c>
      <c r="G10" s="163">
        <v>200000</v>
      </c>
      <c r="H10" s="163">
        <v>200000</v>
      </c>
      <c r="I10" s="163">
        <v>200000</v>
      </c>
      <c r="J10" s="252" t="s">
        <v>475</v>
      </c>
      <c r="K10" s="161" t="s">
        <v>552</v>
      </c>
      <c r="L10" s="38" t="s">
        <v>714</v>
      </c>
    </row>
    <row r="11" spans="1:12" ht="21" customHeight="1">
      <c r="A11" s="38"/>
      <c r="B11" s="161"/>
      <c r="C11" s="161" t="s">
        <v>95</v>
      </c>
      <c r="D11" s="161"/>
      <c r="E11" s="38"/>
      <c r="F11" s="38"/>
      <c r="G11" s="38"/>
      <c r="H11" s="38"/>
      <c r="I11" s="38"/>
      <c r="J11" s="38"/>
      <c r="K11" s="161" t="s">
        <v>553</v>
      </c>
      <c r="L11" s="172"/>
    </row>
    <row r="12" spans="1:12" ht="21" customHeight="1">
      <c r="A12" s="36"/>
      <c r="B12" s="177"/>
      <c r="C12" s="177"/>
      <c r="D12" s="177"/>
      <c r="E12" s="179"/>
      <c r="F12" s="179"/>
      <c r="G12" s="179"/>
      <c r="H12" s="179"/>
      <c r="I12" s="179"/>
      <c r="J12" s="179"/>
      <c r="K12" s="177"/>
      <c r="L12" s="179"/>
    </row>
    <row r="13" spans="1:12" ht="21" customHeight="1">
      <c r="A13" s="38">
        <v>3</v>
      </c>
      <c r="B13" s="161" t="s">
        <v>96</v>
      </c>
      <c r="C13" s="161" t="s">
        <v>920</v>
      </c>
      <c r="D13" s="161" t="s">
        <v>355</v>
      </c>
      <c r="E13" s="163">
        <v>30000</v>
      </c>
      <c r="F13" s="163">
        <v>30000</v>
      </c>
      <c r="G13" s="163">
        <v>30000</v>
      </c>
      <c r="H13" s="163">
        <v>30000</v>
      </c>
      <c r="I13" s="163">
        <v>30000</v>
      </c>
      <c r="J13" s="252" t="s">
        <v>475</v>
      </c>
      <c r="K13" s="161" t="s">
        <v>552</v>
      </c>
      <c r="L13" s="38" t="s">
        <v>714</v>
      </c>
    </row>
    <row r="14" spans="1:12" ht="21" customHeight="1">
      <c r="A14" s="38"/>
      <c r="B14" s="161"/>
      <c r="C14" s="161"/>
      <c r="D14" s="161"/>
      <c r="E14" s="38"/>
      <c r="F14" s="38"/>
      <c r="G14" s="38"/>
      <c r="H14" s="38"/>
      <c r="I14" s="38"/>
      <c r="J14" s="38"/>
      <c r="K14" s="161" t="s">
        <v>553</v>
      </c>
      <c r="L14" s="172"/>
    </row>
    <row r="15" spans="1:12" ht="21" customHeight="1">
      <c r="A15" s="164"/>
      <c r="B15" s="177"/>
      <c r="C15" s="177"/>
      <c r="D15" s="177"/>
      <c r="E15" s="177"/>
      <c r="F15" s="179"/>
      <c r="G15" s="179"/>
      <c r="H15" s="179"/>
      <c r="I15" s="179"/>
      <c r="J15" s="179"/>
      <c r="K15" s="177"/>
      <c r="L15" s="177"/>
    </row>
    <row r="16" spans="1:12" ht="21" customHeight="1">
      <c r="A16" s="38">
        <v>4</v>
      </c>
      <c r="B16" s="161" t="s">
        <v>97</v>
      </c>
      <c r="C16" s="161" t="s">
        <v>356</v>
      </c>
      <c r="D16" s="161" t="s">
        <v>350</v>
      </c>
      <c r="E16" s="163">
        <v>120000</v>
      </c>
      <c r="F16" s="163">
        <v>120000</v>
      </c>
      <c r="G16" s="163">
        <v>120000</v>
      </c>
      <c r="H16" s="163">
        <v>120000</v>
      </c>
      <c r="I16" s="163">
        <v>120000</v>
      </c>
      <c r="J16" s="252" t="s">
        <v>475</v>
      </c>
      <c r="K16" s="161" t="s">
        <v>554</v>
      </c>
      <c r="L16" s="38" t="s">
        <v>714</v>
      </c>
    </row>
    <row r="17" spans="1:12" ht="21" customHeight="1">
      <c r="A17" s="38"/>
      <c r="B17" s="161" t="s">
        <v>411</v>
      </c>
      <c r="C17" s="161"/>
      <c r="D17" s="161"/>
      <c r="E17" s="38"/>
      <c r="F17" s="38"/>
      <c r="G17" s="38"/>
      <c r="H17" s="38"/>
      <c r="I17" s="38"/>
      <c r="J17" s="38" t="s">
        <v>513</v>
      </c>
      <c r="K17" s="162" t="s">
        <v>555</v>
      </c>
      <c r="L17" s="161"/>
    </row>
    <row r="18" spans="1:12" ht="21" customHeight="1">
      <c r="A18" s="36"/>
      <c r="B18" s="164"/>
      <c r="C18" s="164"/>
      <c r="D18" s="164"/>
      <c r="E18" s="36"/>
      <c r="F18" s="36"/>
      <c r="G18" s="36"/>
      <c r="H18" s="36"/>
      <c r="I18" s="36"/>
      <c r="J18" s="36"/>
      <c r="K18" s="181"/>
      <c r="L18" s="164"/>
    </row>
    <row r="19" spans="1:12" ht="21" customHeight="1">
      <c r="A19" s="38">
        <v>5</v>
      </c>
      <c r="B19" s="161" t="s">
        <v>113</v>
      </c>
      <c r="C19" s="161" t="s">
        <v>115</v>
      </c>
      <c r="D19" s="161" t="s">
        <v>358</v>
      </c>
      <c r="E19" s="163">
        <v>50000</v>
      </c>
      <c r="F19" s="163">
        <v>50000</v>
      </c>
      <c r="G19" s="163">
        <v>50000</v>
      </c>
      <c r="H19" s="163">
        <v>50000</v>
      </c>
      <c r="I19" s="163">
        <v>50000</v>
      </c>
      <c r="J19" s="163" t="s">
        <v>292</v>
      </c>
      <c r="K19" s="161" t="s">
        <v>116</v>
      </c>
      <c r="L19" s="38" t="s">
        <v>714</v>
      </c>
    </row>
    <row r="20" spans="1:12" ht="21" customHeight="1">
      <c r="A20" s="38"/>
      <c r="B20" s="161" t="s">
        <v>114</v>
      </c>
      <c r="C20" s="161"/>
      <c r="D20" s="161"/>
      <c r="E20" s="38"/>
      <c r="F20" s="38"/>
      <c r="G20" s="38"/>
      <c r="H20" s="38"/>
      <c r="I20" s="38"/>
      <c r="J20" s="38" t="s">
        <v>331</v>
      </c>
      <c r="K20" s="161" t="s">
        <v>117</v>
      </c>
      <c r="L20" s="161"/>
    </row>
    <row r="21" spans="1:12" ht="21" customHeight="1">
      <c r="A21" s="38"/>
      <c r="B21" s="161"/>
      <c r="C21" s="161"/>
      <c r="D21" s="161"/>
      <c r="E21" s="161"/>
      <c r="F21" s="161"/>
      <c r="G21" s="161"/>
      <c r="H21" s="161"/>
      <c r="I21" s="161"/>
      <c r="J21" s="38"/>
      <c r="K21" s="161" t="s">
        <v>118</v>
      </c>
      <c r="L21" s="161"/>
    </row>
    <row r="22" spans="1:12" ht="21" customHeight="1">
      <c r="A22" s="36"/>
      <c r="B22" s="159"/>
      <c r="C22" s="164"/>
      <c r="D22" s="159"/>
      <c r="E22" s="36"/>
      <c r="F22" s="36"/>
      <c r="G22" s="36"/>
      <c r="H22" s="36"/>
      <c r="I22" s="36"/>
      <c r="J22" s="36"/>
      <c r="K22" s="181"/>
      <c r="L22" s="159"/>
    </row>
    <row r="25" spans="1:12" ht="21" customHeight="1">
      <c r="A25" s="254"/>
      <c r="B25" s="13"/>
      <c r="C25" s="13"/>
      <c r="D25" s="13"/>
      <c r="E25" s="254"/>
      <c r="F25" s="254"/>
      <c r="G25" s="254"/>
      <c r="H25" s="254"/>
      <c r="I25" s="254"/>
      <c r="J25" s="254"/>
      <c r="K25" s="170"/>
      <c r="L25" s="13"/>
    </row>
    <row r="26" spans="4:12" ht="21" customHeight="1">
      <c r="D26" s="227"/>
      <c r="L26" s="272" t="s">
        <v>1086</v>
      </c>
    </row>
    <row r="27" spans="1:12" ht="21" customHeight="1">
      <c r="A27" s="492" t="s">
        <v>2</v>
      </c>
      <c r="B27" s="492" t="s">
        <v>3</v>
      </c>
      <c r="C27" s="492" t="s">
        <v>4</v>
      </c>
      <c r="D27" s="246" t="s">
        <v>232</v>
      </c>
      <c r="E27" s="489" t="s">
        <v>227</v>
      </c>
      <c r="F27" s="490"/>
      <c r="G27" s="490"/>
      <c r="H27" s="490"/>
      <c r="I27" s="491"/>
      <c r="J27" s="246" t="s">
        <v>228</v>
      </c>
      <c r="K27" s="156" t="s">
        <v>5</v>
      </c>
      <c r="L27" s="246" t="s">
        <v>6</v>
      </c>
    </row>
    <row r="28" spans="1:12" ht="21" customHeight="1">
      <c r="A28" s="492"/>
      <c r="B28" s="492"/>
      <c r="C28" s="492"/>
      <c r="D28" s="247" t="s">
        <v>233</v>
      </c>
      <c r="E28" s="204">
        <v>2566</v>
      </c>
      <c r="F28" s="204">
        <v>2567</v>
      </c>
      <c r="G28" s="204">
        <v>2568</v>
      </c>
      <c r="H28" s="204">
        <v>2569</v>
      </c>
      <c r="I28" s="204">
        <v>2570</v>
      </c>
      <c r="J28" s="38" t="s">
        <v>229</v>
      </c>
      <c r="K28" s="38" t="s">
        <v>7</v>
      </c>
      <c r="L28" s="247" t="s">
        <v>8</v>
      </c>
    </row>
    <row r="29" spans="1:12" ht="21" customHeight="1">
      <c r="A29" s="492"/>
      <c r="B29" s="492"/>
      <c r="C29" s="492"/>
      <c r="D29" s="248"/>
      <c r="E29" s="57" t="s">
        <v>9</v>
      </c>
      <c r="F29" s="57" t="s">
        <v>9</v>
      </c>
      <c r="G29" s="57" t="s">
        <v>9</v>
      </c>
      <c r="H29" s="57" t="s">
        <v>9</v>
      </c>
      <c r="I29" s="57" t="s">
        <v>9</v>
      </c>
      <c r="J29" s="36"/>
      <c r="K29" s="159"/>
      <c r="L29" s="248"/>
    </row>
    <row r="30" spans="1:12" ht="21" customHeight="1">
      <c r="A30" s="38">
        <v>6</v>
      </c>
      <c r="B30" s="161" t="s">
        <v>922</v>
      </c>
      <c r="C30" s="161" t="s">
        <v>105</v>
      </c>
      <c r="D30" s="161" t="s">
        <v>923</v>
      </c>
      <c r="E30" s="163">
        <v>200000</v>
      </c>
      <c r="F30" s="163">
        <v>200000</v>
      </c>
      <c r="G30" s="163">
        <v>200000</v>
      </c>
      <c r="H30" s="163">
        <v>200000</v>
      </c>
      <c r="I30" s="163">
        <v>200000</v>
      </c>
      <c r="J30" s="163" t="s">
        <v>486</v>
      </c>
      <c r="K30" s="162" t="s">
        <v>348</v>
      </c>
      <c r="L30" s="38" t="s">
        <v>704</v>
      </c>
    </row>
    <row r="31" spans="1:12" ht="21" customHeight="1">
      <c r="A31" s="38"/>
      <c r="B31" s="161" t="s">
        <v>921</v>
      </c>
      <c r="C31" s="161" t="s">
        <v>106</v>
      </c>
      <c r="D31" s="161" t="s">
        <v>924</v>
      </c>
      <c r="E31" s="38"/>
      <c r="F31" s="38"/>
      <c r="G31" s="38"/>
      <c r="H31" s="38"/>
      <c r="I31" s="38"/>
      <c r="J31" s="38" t="s">
        <v>487</v>
      </c>
      <c r="K31" s="162" t="s">
        <v>349</v>
      </c>
      <c r="L31" s="38" t="s">
        <v>1411</v>
      </c>
    </row>
    <row r="32" spans="1:12" s="13" customFormat="1" ht="21" customHeight="1">
      <c r="A32" s="38"/>
      <c r="B32" s="161"/>
      <c r="C32" s="161" t="s">
        <v>107</v>
      </c>
      <c r="D32" s="161"/>
      <c r="E32" s="161"/>
      <c r="F32" s="161"/>
      <c r="G32" s="161"/>
      <c r="H32" s="161"/>
      <c r="I32" s="161"/>
      <c r="J32" s="38"/>
      <c r="K32" s="161"/>
      <c r="L32" s="161"/>
    </row>
    <row r="33" spans="1:12" ht="21" customHeight="1">
      <c r="A33" s="36"/>
      <c r="B33" s="164"/>
      <c r="C33" s="164"/>
      <c r="D33" s="164"/>
      <c r="E33" s="164"/>
      <c r="F33" s="164"/>
      <c r="G33" s="164"/>
      <c r="H33" s="164"/>
      <c r="I33" s="164"/>
      <c r="J33" s="36"/>
      <c r="K33" s="164"/>
      <c r="L33" s="164"/>
    </row>
    <row r="34" spans="1:12" ht="21" customHeight="1">
      <c r="A34" s="156">
        <v>7</v>
      </c>
      <c r="B34" s="165" t="s">
        <v>993</v>
      </c>
      <c r="C34" s="276" t="s">
        <v>994</v>
      </c>
      <c r="D34" s="277" t="s">
        <v>996</v>
      </c>
      <c r="E34" s="267">
        <v>12000</v>
      </c>
      <c r="F34" s="267">
        <v>12000</v>
      </c>
      <c r="G34" s="267">
        <v>12000</v>
      </c>
      <c r="H34" s="267">
        <v>12000</v>
      </c>
      <c r="I34" s="267">
        <v>12000</v>
      </c>
      <c r="J34" s="163" t="s">
        <v>329</v>
      </c>
      <c r="K34" s="276" t="s">
        <v>998</v>
      </c>
      <c r="L34" s="38" t="s">
        <v>714</v>
      </c>
    </row>
    <row r="35" spans="1:12" ht="21" customHeight="1">
      <c r="A35" s="38"/>
      <c r="B35" s="161"/>
      <c r="C35" s="161" t="s">
        <v>995</v>
      </c>
      <c r="D35" s="38" t="s">
        <v>997</v>
      </c>
      <c r="E35" s="161"/>
      <c r="F35" s="161"/>
      <c r="G35" s="161"/>
      <c r="H35" s="161"/>
      <c r="I35" s="161"/>
      <c r="J35" s="38" t="s">
        <v>135</v>
      </c>
      <c r="K35" s="1" t="s">
        <v>1000</v>
      </c>
      <c r="L35" s="161"/>
    </row>
    <row r="36" spans="1:12" ht="21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38"/>
      <c r="K36" s="161" t="s">
        <v>999</v>
      </c>
      <c r="L36" s="161"/>
    </row>
    <row r="37" spans="1:12" ht="21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36"/>
      <c r="K37" s="164"/>
      <c r="L37" s="164"/>
    </row>
    <row r="38" spans="1:12" ht="21" customHeight="1">
      <c r="A38" s="38">
        <v>8</v>
      </c>
      <c r="B38" s="161" t="s">
        <v>1053</v>
      </c>
      <c r="C38" s="161" t="s">
        <v>635</v>
      </c>
      <c r="D38" s="161" t="s">
        <v>337</v>
      </c>
      <c r="E38" s="163">
        <v>10000</v>
      </c>
      <c r="F38" s="163">
        <v>10000</v>
      </c>
      <c r="G38" s="163">
        <v>10000</v>
      </c>
      <c r="H38" s="163">
        <v>10000</v>
      </c>
      <c r="I38" s="163">
        <v>10000</v>
      </c>
      <c r="J38" s="163" t="s">
        <v>480</v>
      </c>
      <c r="K38" s="162" t="s">
        <v>348</v>
      </c>
      <c r="L38" s="38" t="s">
        <v>714</v>
      </c>
    </row>
    <row r="39" spans="1:12" ht="21" customHeight="1">
      <c r="A39" s="38"/>
      <c r="B39" s="161" t="s">
        <v>1054</v>
      </c>
      <c r="C39" s="161" t="s">
        <v>636</v>
      </c>
      <c r="D39" s="161"/>
      <c r="E39" s="38"/>
      <c r="F39" s="38"/>
      <c r="G39" s="38"/>
      <c r="H39" s="38"/>
      <c r="I39" s="38"/>
      <c r="J39" s="38" t="s">
        <v>481</v>
      </c>
      <c r="K39" s="162" t="s">
        <v>349</v>
      </c>
      <c r="L39" s="161"/>
    </row>
    <row r="40" spans="1:12" ht="21" customHeight="1">
      <c r="A40" s="38"/>
      <c r="B40" s="161"/>
      <c r="C40" s="161"/>
      <c r="D40" s="161"/>
      <c r="E40" s="38"/>
      <c r="F40" s="38"/>
      <c r="G40" s="38"/>
      <c r="H40" s="38"/>
      <c r="I40" s="38"/>
      <c r="J40" s="38" t="s">
        <v>485</v>
      </c>
      <c r="K40" s="161"/>
      <c r="L40" s="161"/>
    </row>
    <row r="41" spans="1:12" ht="21" customHeight="1">
      <c r="A41" s="36"/>
      <c r="B41" s="164"/>
      <c r="C41" s="164"/>
      <c r="D41" s="164"/>
      <c r="E41" s="36"/>
      <c r="F41" s="36"/>
      <c r="G41" s="36"/>
      <c r="H41" s="36"/>
      <c r="I41" s="36"/>
      <c r="J41" s="36"/>
      <c r="K41" s="164"/>
      <c r="L41" s="164"/>
    </row>
    <row r="42" spans="1:12" ht="21" customHeight="1">
      <c r="A42" s="38">
        <v>9</v>
      </c>
      <c r="B42" s="161" t="s">
        <v>570</v>
      </c>
      <c r="C42" s="161" t="s">
        <v>824</v>
      </c>
      <c r="D42" s="161" t="s">
        <v>337</v>
      </c>
      <c r="E42" s="163">
        <v>20000</v>
      </c>
      <c r="F42" s="163">
        <v>20000</v>
      </c>
      <c r="G42" s="163">
        <v>20000</v>
      </c>
      <c r="H42" s="163">
        <v>20000</v>
      </c>
      <c r="I42" s="163">
        <v>20000</v>
      </c>
      <c r="J42" s="163" t="s">
        <v>502</v>
      </c>
      <c r="K42" s="162" t="s">
        <v>348</v>
      </c>
      <c r="L42" s="38" t="s">
        <v>714</v>
      </c>
    </row>
    <row r="43" spans="1:12" ht="21" customHeight="1">
      <c r="A43" s="38"/>
      <c r="B43" s="161" t="s">
        <v>566</v>
      </c>
      <c r="C43" s="161" t="s">
        <v>825</v>
      </c>
      <c r="D43" s="161"/>
      <c r="E43" s="38"/>
      <c r="F43" s="38"/>
      <c r="G43" s="38"/>
      <c r="H43" s="38"/>
      <c r="I43" s="38"/>
      <c r="J43" s="38" t="s">
        <v>567</v>
      </c>
      <c r="K43" s="162" t="s">
        <v>349</v>
      </c>
      <c r="L43" s="161"/>
    </row>
    <row r="44" spans="1:12" ht="21" customHeight="1">
      <c r="A44" s="36"/>
      <c r="B44" s="164"/>
      <c r="C44" s="164"/>
      <c r="D44" s="164"/>
      <c r="E44" s="36"/>
      <c r="F44" s="36"/>
      <c r="G44" s="36"/>
      <c r="H44" s="36"/>
      <c r="I44" s="36"/>
      <c r="J44" s="36"/>
      <c r="K44" s="181"/>
      <c r="L44" s="164"/>
    </row>
    <row r="45" spans="1:12" ht="21" customHeight="1">
      <c r="A45" s="38">
        <v>10</v>
      </c>
      <c r="B45" s="161" t="s">
        <v>98</v>
      </c>
      <c r="C45" s="161" t="s">
        <v>101</v>
      </c>
      <c r="D45" s="161" t="s">
        <v>337</v>
      </c>
      <c r="E45" s="56">
        <v>10000</v>
      </c>
      <c r="F45" s="56">
        <v>10000</v>
      </c>
      <c r="G45" s="56">
        <v>10000</v>
      </c>
      <c r="H45" s="56">
        <v>10000</v>
      </c>
      <c r="I45" s="56">
        <v>10000</v>
      </c>
      <c r="J45" s="163" t="s">
        <v>480</v>
      </c>
      <c r="K45" s="162" t="s">
        <v>357</v>
      </c>
      <c r="L45" s="38" t="s">
        <v>714</v>
      </c>
    </row>
    <row r="46" spans="1:12" ht="21" customHeight="1">
      <c r="A46" s="38"/>
      <c r="B46" s="161" t="s">
        <v>99</v>
      </c>
      <c r="C46" s="161" t="s">
        <v>100</v>
      </c>
      <c r="D46" s="161"/>
      <c r="E46" s="38"/>
      <c r="F46" s="38"/>
      <c r="G46" s="38"/>
      <c r="H46" s="38"/>
      <c r="I46" s="38"/>
      <c r="J46" s="38" t="s">
        <v>481</v>
      </c>
      <c r="K46" s="162"/>
      <c r="L46" s="161"/>
    </row>
    <row r="47" spans="1:12" ht="21" customHeight="1">
      <c r="A47" s="38"/>
      <c r="B47" s="161"/>
      <c r="C47" s="161"/>
      <c r="D47" s="161"/>
      <c r="E47" s="38"/>
      <c r="F47" s="38"/>
      <c r="G47" s="38"/>
      <c r="H47" s="38"/>
      <c r="I47" s="38"/>
      <c r="J47" s="38" t="s">
        <v>485</v>
      </c>
      <c r="K47" s="161"/>
      <c r="L47" s="161"/>
    </row>
    <row r="48" spans="1:12" ht="21" customHeight="1">
      <c r="A48" s="36"/>
      <c r="B48" s="164"/>
      <c r="C48" s="164"/>
      <c r="D48" s="164"/>
      <c r="E48" s="36"/>
      <c r="F48" s="36"/>
      <c r="G48" s="36"/>
      <c r="H48" s="36"/>
      <c r="I48" s="36"/>
      <c r="J48" s="36"/>
      <c r="K48" s="164"/>
      <c r="L48" s="164"/>
    </row>
    <row r="49" spans="1:11" s="13" customFormat="1" ht="21" customHeight="1">
      <c r="A49" s="254"/>
      <c r="D49" s="227"/>
      <c r="E49" s="254"/>
      <c r="F49" s="254"/>
      <c r="G49" s="254"/>
      <c r="H49" s="254"/>
      <c r="I49" s="254"/>
      <c r="J49" s="254"/>
      <c r="K49" s="170"/>
    </row>
    <row r="50" spans="1:11" s="13" customFormat="1" ht="21" customHeight="1">
      <c r="A50" s="254"/>
      <c r="E50" s="254"/>
      <c r="F50" s="254"/>
      <c r="G50" s="254"/>
      <c r="H50" s="254"/>
      <c r="I50" s="254"/>
      <c r="J50" s="254"/>
      <c r="K50" s="170"/>
    </row>
    <row r="51" spans="4:12" ht="21" customHeight="1">
      <c r="D51" s="227"/>
      <c r="L51" s="272" t="s">
        <v>1087</v>
      </c>
    </row>
    <row r="52" spans="1:12" ht="21" customHeight="1">
      <c r="A52" s="478" t="s">
        <v>2</v>
      </c>
      <c r="B52" s="478" t="s">
        <v>3</v>
      </c>
      <c r="C52" s="478" t="s">
        <v>4</v>
      </c>
      <c r="D52" s="246" t="s">
        <v>232</v>
      </c>
      <c r="E52" s="470" t="s">
        <v>236</v>
      </c>
      <c r="F52" s="471"/>
      <c r="G52" s="471"/>
      <c r="H52" s="471"/>
      <c r="I52" s="472"/>
      <c r="J52" s="246" t="s">
        <v>228</v>
      </c>
      <c r="K52" s="156" t="s">
        <v>5</v>
      </c>
      <c r="L52" s="308" t="s">
        <v>771</v>
      </c>
    </row>
    <row r="53" spans="1:12" s="13" customFormat="1" ht="21" customHeight="1">
      <c r="A53" s="479"/>
      <c r="B53" s="479"/>
      <c r="C53" s="479"/>
      <c r="D53" s="247" t="s">
        <v>233</v>
      </c>
      <c r="E53" s="204">
        <v>2566</v>
      </c>
      <c r="F53" s="204">
        <v>2567</v>
      </c>
      <c r="G53" s="204">
        <v>2568</v>
      </c>
      <c r="H53" s="204">
        <v>2569</v>
      </c>
      <c r="I53" s="204">
        <v>2570</v>
      </c>
      <c r="J53" s="38" t="s">
        <v>229</v>
      </c>
      <c r="K53" s="38" t="s">
        <v>7</v>
      </c>
      <c r="L53" s="309" t="s">
        <v>772</v>
      </c>
    </row>
    <row r="54" spans="1:12" ht="21" customHeight="1">
      <c r="A54" s="481"/>
      <c r="B54" s="481"/>
      <c r="C54" s="481"/>
      <c r="D54" s="158"/>
      <c r="E54" s="57" t="s">
        <v>9</v>
      </c>
      <c r="F54" s="57" t="s">
        <v>9</v>
      </c>
      <c r="G54" s="57" t="s">
        <v>9</v>
      </c>
      <c r="H54" s="57" t="s">
        <v>9</v>
      </c>
      <c r="I54" s="57" t="s">
        <v>9</v>
      </c>
      <c r="J54" s="36"/>
      <c r="K54" s="159"/>
      <c r="L54" s="310"/>
    </row>
    <row r="55" spans="1:12" ht="21" customHeight="1">
      <c r="A55" s="38">
        <v>11</v>
      </c>
      <c r="B55" s="161" t="s">
        <v>102</v>
      </c>
      <c r="C55" s="161" t="s">
        <v>104</v>
      </c>
      <c r="D55" s="161" t="s">
        <v>337</v>
      </c>
      <c r="E55" s="163">
        <v>10000</v>
      </c>
      <c r="F55" s="163">
        <v>10000</v>
      </c>
      <c r="G55" s="163">
        <v>10000</v>
      </c>
      <c r="H55" s="163">
        <v>10000</v>
      </c>
      <c r="I55" s="163">
        <v>10000</v>
      </c>
      <c r="J55" s="163" t="s">
        <v>480</v>
      </c>
      <c r="K55" s="162" t="s">
        <v>348</v>
      </c>
      <c r="L55" s="38" t="s">
        <v>1171</v>
      </c>
    </row>
    <row r="56" spans="1:12" ht="21" customHeight="1">
      <c r="A56" s="38"/>
      <c r="B56" s="161" t="s">
        <v>103</v>
      </c>
      <c r="C56" s="161" t="s">
        <v>826</v>
      </c>
      <c r="D56" s="161"/>
      <c r="E56" s="38"/>
      <c r="F56" s="38"/>
      <c r="G56" s="38"/>
      <c r="H56" s="38"/>
      <c r="I56" s="38"/>
      <c r="J56" s="38" t="s">
        <v>481</v>
      </c>
      <c r="K56" s="162" t="s">
        <v>349</v>
      </c>
      <c r="L56" s="161"/>
    </row>
    <row r="57" spans="1:12" ht="21" customHeight="1">
      <c r="A57" s="38"/>
      <c r="B57" s="161"/>
      <c r="C57" s="161" t="s">
        <v>827</v>
      </c>
      <c r="D57" s="161"/>
      <c r="E57" s="161"/>
      <c r="F57" s="161"/>
      <c r="G57" s="161"/>
      <c r="H57" s="161"/>
      <c r="I57" s="161"/>
      <c r="J57" s="38" t="s">
        <v>485</v>
      </c>
      <c r="K57" s="161"/>
      <c r="L57" s="161"/>
    </row>
    <row r="58" spans="1:12" ht="21" customHeight="1">
      <c r="A58" s="38"/>
      <c r="B58" s="161"/>
      <c r="C58" s="161" t="s">
        <v>828</v>
      </c>
      <c r="D58" s="161"/>
      <c r="E58" s="161"/>
      <c r="F58" s="161"/>
      <c r="G58" s="161"/>
      <c r="H58" s="161"/>
      <c r="I58" s="161"/>
      <c r="J58" s="38"/>
      <c r="K58" s="161"/>
      <c r="L58" s="161"/>
    </row>
    <row r="59" spans="1:12" ht="21" customHeight="1">
      <c r="A59" s="38"/>
      <c r="B59" s="161"/>
      <c r="C59" s="161" t="s">
        <v>829</v>
      </c>
      <c r="D59" s="161"/>
      <c r="E59" s="161"/>
      <c r="F59" s="161"/>
      <c r="G59" s="161"/>
      <c r="H59" s="161"/>
      <c r="I59" s="161"/>
      <c r="J59" s="38"/>
      <c r="K59" s="161"/>
      <c r="L59" s="161"/>
    </row>
    <row r="60" spans="1:12" ht="21" customHeight="1">
      <c r="A60" s="36"/>
      <c r="B60" s="164"/>
      <c r="C60" s="164"/>
      <c r="D60" s="278"/>
      <c r="E60" s="279"/>
      <c r="F60" s="279"/>
      <c r="G60" s="279"/>
      <c r="H60" s="279"/>
      <c r="I60" s="279"/>
      <c r="J60" s="280"/>
      <c r="K60" s="164"/>
      <c r="L60" s="36"/>
    </row>
    <row r="61" spans="1:12" ht="21" customHeight="1">
      <c r="A61" s="38">
        <v>12</v>
      </c>
      <c r="B61" s="161" t="s">
        <v>108</v>
      </c>
      <c r="C61" s="161" t="s">
        <v>111</v>
      </c>
      <c r="D61" s="161" t="s">
        <v>337</v>
      </c>
      <c r="E61" s="163">
        <v>5000</v>
      </c>
      <c r="F61" s="163">
        <v>5000</v>
      </c>
      <c r="G61" s="163">
        <v>5000</v>
      </c>
      <c r="H61" s="163">
        <v>5000</v>
      </c>
      <c r="I61" s="163">
        <v>5000</v>
      </c>
      <c r="J61" s="163" t="s">
        <v>480</v>
      </c>
      <c r="K61" s="162" t="s">
        <v>357</v>
      </c>
      <c r="L61" s="38" t="s">
        <v>1412</v>
      </c>
    </row>
    <row r="62" spans="1:12" ht="21" customHeight="1">
      <c r="A62" s="38"/>
      <c r="B62" s="161" t="s">
        <v>110</v>
      </c>
      <c r="C62" s="161" t="s">
        <v>112</v>
      </c>
      <c r="D62" s="161"/>
      <c r="E62" s="38"/>
      <c r="F62" s="38"/>
      <c r="G62" s="38"/>
      <c r="H62" s="38"/>
      <c r="I62" s="38"/>
      <c r="J62" s="38" t="s">
        <v>481</v>
      </c>
      <c r="K62" s="162"/>
      <c r="L62" s="161"/>
    </row>
    <row r="63" spans="1:12" ht="21" customHeight="1">
      <c r="A63" s="38"/>
      <c r="B63" s="161" t="s">
        <v>109</v>
      </c>
      <c r="C63" s="161"/>
      <c r="D63" s="161"/>
      <c r="E63" s="161"/>
      <c r="F63" s="161"/>
      <c r="G63" s="161"/>
      <c r="H63" s="161"/>
      <c r="I63" s="161"/>
      <c r="J63" s="38" t="s">
        <v>485</v>
      </c>
      <c r="K63" s="161"/>
      <c r="L63" s="161"/>
    </row>
    <row r="64" spans="1:12" ht="21" customHeight="1">
      <c r="A64" s="36"/>
      <c r="B64" s="164"/>
      <c r="C64" s="164"/>
      <c r="D64" s="164"/>
      <c r="E64" s="164"/>
      <c r="F64" s="164"/>
      <c r="G64" s="164"/>
      <c r="H64" s="164"/>
      <c r="I64" s="164"/>
      <c r="J64" s="36"/>
      <c r="K64" s="164"/>
      <c r="L64" s="164"/>
    </row>
    <row r="65" spans="1:12" ht="21" customHeight="1">
      <c r="A65" s="38">
        <v>13</v>
      </c>
      <c r="B65" s="165" t="s">
        <v>1055</v>
      </c>
      <c r="C65" s="237" t="s">
        <v>363</v>
      </c>
      <c r="D65" s="165" t="s">
        <v>269</v>
      </c>
      <c r="E65" s="167">
        <v>100000</v>
      </c>
      <c r="F65" s="167">
        <v>100000</v>
      </c>
      <c r="G65" s="167">
        <v>50000</v>
      </c>
      <c r="H65" s="167">
        <v>50000</v>
      </c>
      <c r="I65" s="167">
        <v>50000</v>
      </c>
      <c r="J65" s="283" t="s">
        <v>516</v>
      </c>
      <c r="K65" s="192" t="s">
        <v>365</v>
      </c>
      <c r="L65" s="156" t="s">
        <v>704</v>
      </c>
    </row>
    <row r="66" spans="1:12" ht="21" customHeight="1">
      <c r="A66" s="38"/>
      <c r="B66" s="161" t="s">
        <v>82</v>
      </c>
      <c r="C66" s="55" t="s">
        <v>364</v>
      </c>
      <c r="D66" s="174"/>
      <c r="E66" s="38"/>
      <c r="F66" s="38"/>
      <c r="G66" s="38"/>
      <c r="H66" s="38"/>
      <c r="I66" s="38"/>
      <c r="J66" s="54"/>
      <c r="K66" s="190"/>
      <c r="L66" s="38" t="s">
        <v>512</v>
      </c>
    </row>
    <row r="67" spans="1:12" ht="21" customHeight="1">
      <c r="A67" s="38"/>
      <c r="B67" s="161"/>
      <c r="C67" s="161" t="s">
        <v>938</v>
      </c>
      <c r="D67" s="174"/>
      <c r="E67" s="38"/>
      <c r="F67" s="38"/>
      <c r="G67" s="38"/>
      <c r="H67" s="38"/>
      <c r="I67" s="38"/>
      <c r="J67" s="54"/>
      <c r="K67" s="190"/>
      <c r="L67" s="38"/>
    </row>
    <row r="68" spans="1:12" ht="21" customHeight="1">
      <c r="A68" s="36"/>
      <c r="B68" s="177"/>
      <c r="C68" s="164" t="s">
        <v>937</v>
      </c>
      <c r="D68" s="177"/>
      <c r="E68" s="179"/>
      <c r="F68" s="179"/>
      <c r="G68" s="179"/>
      <c r="H68" s="179"/>
      <c r="I68" s="179"/>
      <c r="J68" s="179"/>
      <c r="K68" s="177"/>
      <c r="L68" s="179"/>
    </row>
    <row r="69" spans="1:12" s="29" customFormat="1" ht="21" customHeight="1">
      <c r="A69" s="473" t="s">
        <v>1077</v>
      </c>
      <c r="B69" s="474"/>
      <c r="C69" s="474"/>
      <c r="D69" s="475"/>
      <c r="E69" s="299">
        <f>E7+E10+E13+E16+E19+E30+E34+E38+E42+E45+E55+E61+E65</f>
        <v>897000</v>
      </c>
      <c r="F69" s="301">
        <f>F7+F10+F13+F16+F19+F30+F38+F42+F45+F55+F61+F65</f>
        <v>885000</v>
      </c>
      <c r="G69" s="299">
        <f>G7+G10+G13+G16+G19+G30+G34+G38+G42+G45+G55+G61+G65</f>
        <v>827000</v>
      </c>
      <c r="H69" s="299">
        <f>H7+H10+H13+H16+H19+H30+H34+H38+H42+H45+H55+H61+H65</f>
        <v>827000</v>
      </c>
      <c r="I69" s="299">
        <f>I7+I10+I13+I16+I19+I30+I34+I38+I42+I45+I55+I61+I65</f>
        <v>827000</v>
      </c>
      <c r="J69" s="295"/>
      <c r="K69" s="295"/>
      <c r="L69" s="295"/>
    </row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4" s="16" customFormat="1" ht="15.75">
      <c r="J94" s="77"/>
    </row>
    <row r="95" s="16" customFormat="1" ht="15.75">
      <c r="J95" s="77"/>
    </row>
  </sheetData>
  <sheetProtection/>
  <mergeCells count="14">
    <mergeCell ref="A69:D69"/>
    <mergeCell ref="A1:L1"/>
    <mergeCell ref="C27:C29"/>
    <mergeCell ref="A27:A29"/>
    <mergeCell ref="B27:B29"/>
    <mergeCell ref="A4:A6"/>
    <mergeCell ref="B4:B6"/>
    <mergeCell ref="C4:C6"/>
    <mergeCell ref="E4:I4"/>
    <mergeCell ref="E27:I27"/>
    <mergeCell ref="E52:I52"/>
    <mergeCell ref="A52:A54"/>
    <mergeCell ref="B52:B54"/>
    <mergeCell ref="C52:C54"/>
  </mergeCells>
  <printOptions horizontalCentered="1"/>
  <pageMargins left="0.0393700787401574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L30"/>
  <sheetViews>
    <sheetView view="pageBreakPreview" zoomScaleNormal="90" zoomScaleSheetLayoutView="100" zoomScalePageLayoutView="0" workbookViewId="0" topLeftCell="A7">
      <selection activeCell="O12" sqref="O12"/>
    </sheetView>
  </sheetViews>
  <sheetFormatPr defaultColWidth="9.140625" defaultRowHeight="15"/>
  <cols>
    <col min="1" max="1" width="2.57421875" style="1" customWidth="1"/>
    <col min="2" max="2" width="16.28125" style="1" customWidth="1"/>
    <col min="3" max="3" width="23.7109375" style="1" customWidth="1"/>
    <col min="4" max="4" width="21.421875" style="1" customWidth="1"/>
    <col min="5" max="9" width="7.140625" style="1" customWidth="1"/>
    <col min="10" max="10" width="9.421875" style="9" customWidth="1"/>
    <col min="11" max="11" width="15.421875" style="1" customWidth="1"/>
    <col min="12" max="12" width="10.421875" style="1" customWidth="1"/>
    <col min="13" max="13" width="4.5742187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1039</v>
      </c>
    </row>
    <row r="2" spans="1:12" s="47" customFormat="1" ht="21" customHeight="1">
      <c r="A2" s="476" t="s">
        <v>1324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 customHeight="1">
      <c r="A3" s="476" t="s">
        <v>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 customHeight="1">
      <c r="A4" s="43" t="s">
        <v>873</v>
      </c>
      <c r="B4" s="43"/>
      <c r="C4" s="43"/>
      <c r="D4" s="43"/>
      <c r="E4" s="42"/>
      <c r="F4" s="42"/>
      <c r="G4" s="42"/>
      <c r="H4" s="42"/>
      <c r="I4" s="42"/>
      <c r="J4" s="42"/>
      <c r="K4" s="42"/>
      <c r="L4" s="42"/>
    </row>
    <row r="5" spans="1:12" s="47" customFormat="1" ht="21" customHeight="1">
      <c r="A5" s="43" t="s">
        <v>874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</row>
    <row r="6" spans="1:12" s="11" customFormat="1" ht="21">
      <c r="A6" s="3" t="s">
        <v>830</v>
      </c>
      <c r="B6" s="2"/>
      <c r="C6" s="2"/>
      <c r="D6" s="2"/>
      <c r="E6" s="2"/>
      <c r="F6" s="2"/>
      <c r="G6" s="2"/>
      <c r="H6" s="2"/>
      <c r="I6" s="2"/>
      <c r="J6" s="21"/>
      <c r="K6" s="2"/>
      <c r="L6" s="2"/>
    </row>
    <row r="7" spans="1:12" s="11" customFormat="1" ht="21">
      <c r="A7" s="480" t="s">
        <v>831</v>
      </c>
      <c r="B7" s="480"/>
      <c r="C7" s="480"/>
      <c r="D7" s="480"/>
      <c r="E7" s="3"/>
      <c r="F7" s="3"/>
      <c r="G7" s="3"/>
      <c r="H7" s="3"/>
      <c r="I7" s="3"/>
      <c r="J7" s="21"/>
      <c r="K7" s="3"/>
      <c r="L7" s="3"/>
    </row>
    <row r="8" spans="1:12" ht="21" customHeight="1">
      <c r="A8" s="478" t="s">
        <v>2</v>
      </c>
      <c r="B8" s="478" t="s">
        <v>3</v>
      </c>
      <c r="C8" s="478" t="s">
        <v>4</v>
      </c>
      <c r="D8" s="398" t="s">
        <v>14</v>
      </c>
      <c r="E8" s="470" t="s">
        <v>236</v>
      </c>
      <c r="F8" s="471"/>
      <c r="G8" s="471"/>
      <c r="H8" s="471"/>
      <c r="I8" s="472"/>
      <c r="J8" s="155" t="s">
        <v>228</v>
      </c>
      <c r="K8" s="156" t="s">
        <v>5</v>
      </c>
      <c r="L8" s="202" t="s">
        <v>771</v>
      </c>
    </row>
    <row r="9" spans="1:12" ht="21" customHeight="1">
      <c r="A9" s="479"/>
      <c r="B9" s="479"/>
      <c r="C9" s="479"/>
      <c r="D9" s="399" t="s">
        <v>233</v>
      </c>
      <c r="E9" s="204">
        <v>2566</v>
      </c>
      <c r="F9" s="204">
        <v>2567</v>
      </c>
      <c r="G9" s="204">
        <v>2568</v>
      </c>
      <c r="H9" s="204">
        <v>2569</v>
      </c>
      <c r="I9" s="204">
        <v>2570</v>
      </c>
      <c r="J9" s="38" t="s">
        <v>229</v>
      </c>
      <c r="K9" s="38" t="s">
        <v>7</v>
      </c>
      <c r="L9" s="205" t="s">
        <v>772</v>
      </c>
    </row>
    <row r="10" spans="1:12" ht="21" customHeight="1">
      <c r="A10" s="481"/>
      <c r="B10" s="481"/>
      <c r="C10" s="481"/>
      <c r="D10" s="400"/>
      <c r="E10" s="57" t="s">
        <v>9</v>
      </c>
      <c r="F10" s="57" t="s">
        <v>9</v>
      </c>
      <c r="G10" s="57" t="s">
        <v>9</v>
      </c>
      <c r="H10" s="57" t="s">
        <v>9</v>
      </c>
      <c r="I10" s="57" t="s">
        <v>9</v>
      </c>
      <c r="J10" s="36"/>
      <c r="K10" s="159"/>
      <c r="L10" s="400"/>
    </row>
    <row r="11" spans="1:12" ht="21" customHeight="1">
      <c r="A11" s="38">
        <v>1</v>
      </c>
      <c r="B11" s="161" t="s">
        <v>572</v>
      </c>
      <c r="C11" s="161" t="s">
        <v>361</v>
      </c>
      <c r="D11" s="161" t="s">
        <v>276</v>
      </c>
      <c r="E11" s="163">
        <v>11510000</v>
      </c>
      <c r="F11" s="163">
        <v>11510000</v>
      </c>
      <c r="G11" s="163">
        <v>11510000</v>
      </c>
      <c r="H11" s="163">
        <v>11510000</v>
      </c>
      <c r="I11" s="163">
        <v>11510000</v>
      </c>
      <c r="J11" s="163" t="s">
        <v>571</v>
      </c>
      <c r="K11" s="162" t="s">
        <v>360</v>
      </c>
      <c r="L11" s="38" t="s">
        <v>92</v>
      </c>
    </row>
    <row r="12" spans="1:12" ht="21" customHeight="1">
      <c r="A12" s="38"/>
      <c r="B12" s="161" t="s">
        <v>573</v>
      </c>
      <c r="C12" s="161"/>
      <c r="D12" s="161"/>
      <c r="E12" s="247"/>
      <c r="F12" s="247"/>
      <c r="G12" s="247"/>
      <c r="H12" s="247"/>
      <c r="I12" s="247"/>
      <c r="J12" s="247"/>
      <c r="K12" s="161"/>
      <c r="L12" s="38" t="s">
        <v>209</v>
      </c>
    </row>
    <row r="13" spans="1:12" ht="21" customHeight="1">
      <c r="A13" s="38"/>
      <c r="B13" s="161"/>
      <c r="C13" s="161"/>
      <c r="D13" s="161"/>
      <c r="E13" s="247"/>
      <c r="F13" s="247"/>
      <c r="G13" s="247"/>
      <c r="H13" s="247"/>
      <c r="I13" s="247"/>
      <c r="J13" s="247"/>
      <c r="K13" s="161"/>
      <c r="L13" s="38" t="s">
        <v>208</v>
      </c>
    </row>
    <row r="14" spans="1:12" ht="21" customHeight="1">
      <c r="A14" s="36"/>
      <c r="B14" s="177"/>
      <c r="C14" s="177"/>
      <c r="D14" s="281"/>
      <c r="E14" s="36"/>
      <c r="F14" s="36"/>
      <c r="G14" s="36"/>
      <c r="H14" s="36"/>
      <c r="I14" s="36"/>
      <c r="J14" s="36"/>
      <c r="K14" s="164"/>
      <c r="L14" s="164"/>
    </row>
    <row r="15" spans="1:12" ht="21" customHeight="1">
      <c r="A15" s="38">
        <v>2</v>
      </c>
      <c r="B15" s="171" t="s">
        <v>1004</v>
      </c>
      <c r="C15" s="171" t="s">
        <v>1005</v>
      </c>
      <c r="D15" s="282" t="s">
        <v>276</v>
      </c>
      <c r="E15" s="38" t="s">
        <v>13</v>
      </c>
      <c r="F15" s="253">
        <v>250000</v>
      </c>
      <c r="G15" s="38" t="s">
        <v>13</v>
      </c>
      <c r="H15" s="253">
        <v>300000</v>
      </c>
      <c r="I15" s="253">
        <v>300000</v>
      </c>
      <c r="J15" s="38" t="s">
        <v>1007</v>
      </c>
      <c r="K15" s="171" t="s">
        <v>1009</v>
      </c>
      <c r="L15" s="38" t="s">
        <v>46</v>
      </c>
    </row>
    <row r="16" spans="1:12" ht="21" customHeight="1">
      <c r="A16" s="38"/>
      <c r="B16" s="161" t="s">
        <v>1003</v>
      </c>
      <c r="C16" s="171" t="s">
        <v>1006</v>
      </c>
      <c r="D16" s="161"/>
      <c r="E16" s="247"/>
      <c r="F16" s="163"/>
      <c r="G16" s="163"/>
      <c r="H16" s="163"/>
      <c r="I16" s="163"/>
      <c r="J16" s="252" t="s">
        <v>1008</v>
      </c>
      <c r="K16" s="171" t="s">
        <v>1010</v>
      </c>
      <c r="L16" s="38" t="s">
        <v>12</v>
      </c>
    </row>
    <row r="17" spans="1:12" ht="21" customHeight="1">
      <c r="A17" s="161"/>
      <c r="B17" s="174"/>
      <c r="C17" s="161"/>
      <c r="D17" s="161"/>
      <c r="E17" s="174"/>
      <c r="F17" s="38"/>
      <c r="G17" s="38"/>
      <c r="H17" s="38"/>
      <c r="I17" s="38"/>
      <c r="J17" s="38"/>
      <c r="K17" s="162" t="s">
        <v>1011</v>
      </c>
      <c r="L17" s="174"/>
    </row>
    <row r="18" spans="1:12" ht="21" customHeight="1">
      <c r="A18" s="164"/>
      <c r="B18" s="177"/>
      <c r="C18" s="164"/>
      <c r="D18" s="164"/>
      <c r="E18" s="177"/>
      <c r="F18" s="36"/>
      <c r="G18" s="36"/>
      <c r="H18" s="36"/>
      <c r="I18" s="36"/>
      <c r="J18" s="36"/>
      <c r="K18" s="181"/>
      <c r="L18" s="177"/>
    </row>
    <row r="19" spans="1:12" s="29" customFormat="1" ht="21" customHeight="1">
      <c r="A19" s="473" t="s">
        <v>1345</v>
      </c>
      <c r="B19" s="474"/>
      <c r="C19" s="474"/>
      <c r="D19" s="475"/>
      <c r="E19" s="299">
        <f>E11</f>
        <v>11510000</v>
      </c>
      <c r="F19" s="299">
        <f>F11+F15</f>
        <v>11760000</v>
      </c>
      <c r="G19" s="301">
        <f>G11</f>
        <v>11510000</v>
      </c>
      <c r="H19" s="299">
        <f>H11+H15</f>
        <v>11810000</v>
      </c>
      <c r="I19" s="299">
        <f>I11+I15</f>
        <v>11810000</v>
      </c>
      <c r="J19" s="295"/>
      <c r="K19" s="295"/>
      <c r="L19" s="295"/>
    </row>
    <row r="20" spans="2:12" ht="15">
      <c r="B20" s="12"/>
      <c r="C20" s="12"/>
      <c r="D20" s="12"/>
      <c r="E20" s="12"/>
      <c r="F20" s="12"/>
      <c r="G20" s="12"/>
      <c r="H20" s="12"/>
      <c r="I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K21" s="12"/>
      <c r="L21" s="12"/>
    </row>
    <row r="22" spans="2:12" ht="15">
      <c r="B22" s="12"/>
      <c r="C22" s="12"/>
      <c r="D22" s="12"/>
      <c r="E22" s="12"/>
      <c r="F22" s="12"/>
      <c r="G22" s="12"/>
      <c r="H22" s="12"/>
      <c r="I22" s="12"/>
      <c r="K22" s="12"/>
      <c r="L22" s="12"/>
    </row>
    <row r="23" spans="2:12" ht="15">
      <c r="B23" s="12"/>
      <c r="C23" s="12"/>
      <c r="D23" s="12"/>
      <c r="E23" s="12"/>
      <c r="F23" s="12"/>
      <c r="G23" s="12"/>
      <c r="H23" s="12"/>
      <c r="I23" s="12"/>
      <c r="K23" s="12"/>
      <c r="L23" s="12"/>
    </row>
    <row r="24" spans="2:12" ht="15">
      <c r="B24" s="12"/>
      <c r="C24" s="12"/>
      <c r="D24" s="12"/>
      <c r="E24" s="12"/>
      <c r="F24" s="12"/>
      <c r="G24" s="12"/>
      <c r="H24" s="12"/>
      <c r="I24" s="12"/>
      <c r="K24" s="12"/>
      <c r="L24" s="12"/>
    </row>
    <row r="25" spans="2:12" ht="15">
      <c r="B25" s="12"/>
      <c r="C25" s="12"/>
      <c r="D25" s="12"/>
      <c r="E25" s="12"/>
      <c r="F25" s="12"/>
      <c r="G25" s="12"/>
      <c r="H25" s="12"/>
      <c r="I25" s="12"/>
      <c r="K25" s="12"/>
      <c r="L25" s="12"/>
    </row>
    <row r="26" spans="2:12" ht="15">
      <c r="B26" s="12"/>
      <c r="C26" s="12"/>
      <c r="D26" s="12"/>
      <c r="E26" s="12"/>
      <c r="F26" s="12"/>
      <c r="G26" s="12"/>
      <c r="H26" s="12"/>
      <c r="I26" s="12"/>
      <c r="K26" s="12"/>
      <c r="L26" s="12"/>
    </row>
    <row r="27" spans="2:12" ht="15">
      <c r="B27" s="12"/>
      <c r="C27" s="12"/>
      <c r="D27" s="12"/>
      <c r="E27" s="12"/>
      <c r="F27" s="12"/>
      <c r="G27" s="12"/>
      <c r="H27" s="12"/>
      <c r="I27" s="12"/>
      <c r="K27" s="12"/>
      <c r="L27" s="12"/>
    </row>
    <row r="28" spans="2:12" ht="15">
      <c r="B28" s="12"/>
      <c r="C28" s="12"/>
      <c r="D28" s="12"/>
      <c r="E28" s="12"/>
      <c r="F28" s="12"/>
      <c r="G28" s="12"/>
      <c r="H28" s="12"/>
      <c r="I28" s="12"/>
      <c r="K28" s="12"/>
      <c r="L28" s="12"/>
    </row>
    <row r="29" spans="2:12" s="16" customFormat="1" ht="15.75">
      <c r="B29" s="76"/>
      <c r="C29" s="76"/>
      <c r="D29" s="76"/>
      <c r="E29" s="76"/>
      <c r="F29" s="76"/>
      <c r="G29" s="76"/>
      <c r="H29" s="76"/>
      <c r="I29" s="76"/>
      <c r="J29" s="77"/>
      <c r="K29" s="76"/>
      <c r="L29" s="76"/>
    </row>
    <row r="30" spans="2:12" s="16" customFormat="1" ht="15.75">
      <c r="B30" s="76"/>
      <c r="C30" s="76"/>
      <c r="D30" s="76"/>
      <c r="E30" s="76"/>
      <c r="F30" s="76"/>
      <c r="G30" s="76"/>
      <c r="H30" s="76"/>
      <c r="I30" s="76"/>
      <c r="J30" s="77"/>
      <c r="K30" s="76"/>
      <c r="L30" s="76"/>
    </row>
  </sheetData>
  <sheetProtection/>
  <mergeCells count="9">
    <mergeCell ref="A19:D19"/>
    <mergeCell ref="A8:A10"/>
    <mergeCell ref="B8:B10"/>
    <mergeCell ref="C8:C10"/>
    <mergeCell ref="A1:K1"/>
    <mergeCell ref="A2:L2"/>
    <mergeCell ref="A3:L3"/>
    <mergeCell ref="A7:D7"/>
    <mergeCell ref="E8:I8"/>
  </mergeCells>
  <printOptions horizontalCentered="1"/>
  <pageMargins left="0.1968503937007874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"/>
  <sheetViews>
    <sheetView view="pageBreakPreview" zoomScaleNormal="90" zoomScaleSheetLayoutView="100" zoomScalePageLayoutView="0" workbookViewId="0" topLeftCell="A1">
      <selection activeCell="L1" sqref="L1"/>
    </sheetView>
  </sheetViews>
  <sheetFormatPr defaultColWidth="9.140625" defaultRowHeight="15"/>
  <cols>
    <col min="1" max="1" width="3.28125" style="1" customWidth="1"/>
    <col min="2" max="2" width="16.421875" style="1" customWidth="1"/>
    <col min="3" max="3" width="24.140625" style="1" customWidth="1"/>
    <col min="4" max="4" width="19.00390625" style="1" customWidth="1"/>
    <col min="5" max="9" width="6.57421875" style="1" customWidth="1"/>
    <col min="10" max="10" width="10.140625" style="9" customWidth="1"/>
    <col min="11" max="11" width="16.00390625" style="1" customWidth="1"/>
    <col min="12" max="12" width="12.00390625" style="1" customWidth="1"/>
    <col min="13" max="13" width="4.7109375" style="1" customWidth="1"/>
    <col min="14" max="16384" width="9.00390625" style="1" customWidth="1"/>
  </cols>
  <sheetData>
    <row r="1" spans="1:12" s="11" customFormat="1" ht="21">
      <c r="A1" s="493" t="s">
        <v>830</v>
      </c>
      <c r="B1" s="493"/>
      <c r="C1" s="493"/>
      <c r="D1" s="493"/>
      <c r="E1" s="493"/>
      <c r="F1" s="493"/>
      <c r="G1" s="493"/>
      <c r="H1" s="493"/>
      <c r="I1" s="245"/>
      <c r="J1" s="137"/>
      <c r="K1" s="2"/>
      <c r="L1" s="193" t="s">
        <v>1040</v>
      </c>
    </row>
    <row r="2" spans="1:12" s="11" customFormat="1" ht="21">
      <c r="A2" s="480" t="s">
        <v>1298</v>
      </c>
      <c r="B2" s="480"/>
      <c r="C2" s="480"/>
      <c r="D2" s="480"/>
      <c r="E2" s="3"/>
      <c r="F2" s="3"/>
      <c r="G2" s="3"/>
      <c r="H2" s="3"/>
      <c r="I2" s="3"/>
      <c r="J2" s="137"/>
      <c r="K2" s="3"/>
      <c r="L2" s="3"/>
    </row>
    <row r="3" spans="1:12" ht="21" customHeight="1">
      <c r="A3" s="478" t="s">
        <v>2</v>
      </c>
      <c r="B3" s="478" t="s">
        <v>3</v>
      </c>
      <c r="C3" s="478" t="s">
        <v>4</v>
      </c>
      <c r="D3" s="246" t="s">
        <v>14</v>
      </c>
      <c r="E3" s="470" t="s">
        <v>236</v>
      </c>
      <c r="F3" s="471"/>
      <c r="G3" s="471"/>
      <c r="H3" s="471"/>
      <c r="I3" s="472"/>
      <c r="J3" s="155" t="s">
        <v>228</v>
      </c>
      <c r="K3" s="156" t="s">
        <v>5</v>
      </c>
      <c r="L3" s="202" t="s">
        <v>771</v>
      </c>
    </row>
    <row r="4" spans="1:12" ht="21" customHeight="1">
      <c r="A4" s="479"/>
      <c r="B4" s="479"/>
      <c r="C4" s="479"/>
      <c r="D4" s="247" t="s">
        <v>233</v>
      </c>
      <c r="E4" s="204">
        <v>2566</v>
      </c>
      <c r="F4" s="204">
        <v>2567</v>
      </c>
      <c r="G4" s="204">
        <v>2568</v>
      </c>
      <c r="H4" s="204">
        <v>2569</v>
      </c>
      <c r="I4" s="204">
        <v>2570</v>
      </c>
      <c r="J4" s="38" t="s">
        <v>229</v>
      </c>
      <c r="K4" s="38" t="s">
        <v>7</v>
      </c>
      <c r="L4" s="205" t="s">
        <v>772</v>
      </c>
    </row>
    <row r="5" spans="1:12" ht="21" customHeight="1">
      <c r="A5" s="479"/>
      <c r="B5" s="479"/>
      <c r="C5" s="479"/>
      <c r="D5" s="374"/>
      <c r="E5" s="54" t="s">
        <v>9</v>
      </c>
      <c r="F5" s="54" t="s">
        <v>9</v>
      </c>
      <c r="G5" s="54" t="s">
        <v>9</v>
      </c>
      <c r="H5" s="54" t="s">
        <v>9</v>
      </c>
      <c r="I5" s="54" t="s">
        <v>9</v>
      </c>
      <c r="J5" s="38"/>
      <c r="K5" s="171"/>
      <c r="L5" s="247"/>
    </row>
    <row r="6" spans="1:12" ht="21" customHeight="1">
      <c r="A6" s="156">
        <v>1</v>
      </c>
      <c r="B6" s="165" t="s">
        <v>925</v>
      </c>
      <c r="C6" s="182" t="s">
        <v>926</v>
      </c>
      <c r="D6" s="165" t="s">
        <v>992</v>
      </c>
      <c r="E6" s="167">
        <v>100000</v>
      </c>
      <c r="F6" s="167">
        <v>100000</v>
      </c>
      <c r="G6" s="167">
        <v>100000</v>
      </c>
      <c r="H6" s="167">
        <v>100000</v>
      </c>
      <c r="I6" s="167">
        <v>100000</v>
      </c>
      <c r="J6" s="156" t="s">
        <v>930</v>
      </c>
      <c r="K6" s="182" t="s">
        <v>929</v>
      </c>
      <c r="L6" s="156" t="s">
        <v>704</v>
      </c>
    </row>
    <row r="7" spans="1:12" ht="21" customHeight="1">
      <c r="A7" s="36"/>
      <c r="B7" s="164"/>
      <c r="C7" s="164" t="s">
        <v>927</v>
      </c>
      <c r="D7" s="164" t="s">
        <v>1140</v>
      </c>
      <c r="E7" s="164"/>
      <c r="F7" s="164"/>
      <c r="G7" s="164"/>
      <c r="H7" s="164"/>
      <c r="I7" s="164"/>
      <c r="J7" s="36"/>
      <c r="K7" s="164" t="s">
        <v>928</v>
      </c>
      <c r="L7" s="36" t="s">
        <v>512</v>
      </c>
    </row>
    <row r="8" spans="1:12" s="29" customFormat="1" ht="21" customHeight="1">
      <c r="A8" s="473" t="s">
        <v>1297</v>
      </c>
      <c r="B8" s="474"/>
      <c r="C8" s="474"/>
      <c r="D8" s="475"/>
      <c r="E8" s="299">
        <f>E6</f>
        <v>100000</v>
      </c>
      <c r="F8" s="299">
        <f>F6</f>
        <v>100000</v>
      </c>
      <c r="G8" s="299">
        <f>G6</f>
        <v>100000</v>
      </c>
      <c r="H8" s="299">
        <f>H6</f>
        <v>100000</v>
      </c>
      <c r="I8" s="299">
        <f>I6</f>
        <v>100000</v>
      </c>
      <c r="J8" s="295"/>
      <c r="K8" s="295"/>
      <c r="L8" s="295"/>
    </row>
    <row r="9" spans="1:10" s="16" customFormat="1" ht="21" customHeight="1">
      <c r="A9" s="77"/>
      <c r="J9" s="77"/>
    </row>
    <row r="10" spans="1:10" s="16" customFormat="1" ht="21" customHeight="1">
      <c r="A10" s="77"/>
      <c r="J10" s="77"/>
    </row>
    <row r="11" spans="1:10" s="16" customFormat="1" ht="21" customHeight="1">
      <c r="A11" s="77"/>
      <c r="J11" s="77"/>
    </row>
    <row r="12" spans="1:10" s="16" customFormat="1" ht="21" customHeight="1">
      <c r="A12" s="77"/>
      <c r="J12" s="77"/>
    </row>
    <row r="13" spans="1:10" s="16" customFormat="1" ht="21" customHeight="1">
      <c r="A13" s="77"/>
      <c r="J13" s="77"/>
    </row>
    <row r="14" spans="1:10" s="16" customFormat="1" ht="21" customHeight="1">
      <c r="A14" s="77"/>
      <c r="J14" s="77"/>
    </row>
    <row r="15" spans="1:10" s="16" customFormat="1" ht="21" customHeight="1">
      <c r="A15" s="77"/>
      <c r="J15" s="77"/>
    </row>
    <row r="16" spans="1:10" s="16" customFormat="1" ht="20.25" customHeight="1">
      <c r="A16" s="77"/>
      <c r="J16" s="77"/>
    </row>
    <row r="17" ht="18.75">
      <c r="A17" s="8"/>
    </row>
    <row r="18" ht="18.75">
      <c r="A18" s="8"/>
    </row>
    <row r="19" ht="18.75">
      <c r="A19" s="8"/>
    </row>
    <row r="20" ht="18.75">
      <c r="A20" s="8"/>
    </row>
  </sheetData>
  <sheetProtection/>
  <mergeCells count="7">
    <mergeCell ref="A8:D8"/>
    <mergeCell ref="A3:A5"/>
    <mergeCell ref="B3:B5"/>
    <mergeCell ref="C3:C5"/>
    <mergeCell ref="A2:D2"/>
    <mergeCell ref="A1:H1"/>
    <mergeCell ref="E3:I3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67"/>
  <sheetViews>
    <sheetView tabSelected="1" view="pageBreakPreview" zoomScale="110" zoomScaleSheetLayoutView="110" zoomScalePageLayoutView="0" workbookViewId="0" topLeftCell="A4">
      <selection activeCell="A15" sqref="A15"/>
    </sheetView>
  </sheetViews>
  <sheetFormatPr defaultColWidth="9.140625" defaultRowHeight="15"/>
  <cols>
    <col min="1" max="1" width="33.7109375" style="23" customWidth="1"/>
    <col min="2" max="2" width="5.8515625" style="24" customWidth="1"/>
    <col min="3" max="3" width="9.7109375" style="23" customWidth="1"/>
    <col min="4" max="4" width="5.8515625" style="23" customWidth="1"/>
    <col min="5" max="5" width="9.8515625" style="23" customWidth="1"/>
    <col min="6" max="6" width="5.8515625" style="24" customWidth="1"/>
    <col min="7" max="7" width="10.00390625" style="23" customWidth="1"/>
    <col min="8" max="8" width="5.8515625" style="24" customWidth="1"/>
    <col min="9" max="9" width="9.57421875" style="23" customWidth="1"/>
    <col min="10" max="10" width="5.8515625" style="24" customWidth="1"/>
    <col min="11" max="11" width="9.57421875" style="23" customWidth="1"/>
    <col min="12" max="12" width="5.8515625" style="24" customWidth="1"/>
    <col min="13" max="13" width="10.57421875" style="23" customWidth="1"/>
    <col min="14" max="14" width="9.00390625" style="25" customWidth="1"/>
    <col min="15" max="15" width="11.421875" style="49" bestFit="1" customWidth="1"/>
    <col min="16" max="16384" width="9.00390625" style="25" customWidth="1"/>
  </cols>
  <sheetData>
    <row r="1" spans="1:13" ht="26.25" customHeight="1">
      <c r="A1" s="445" t="s">
        <v>1017</v>
      </c>
      <c r="B1" s="445"/>
      <c r="C1" s="445"/>
      <c r="D1" s="445"/>
      <c r="E1" s="445"/>
      <c r="F1" s="445"/>
      <c r="G1" s="445"/>
      <c r="H1" s="445"/>
      <c r="I1" s="446"/>
      <c r="J1" s="201"/>
      <c r="K1" s="201"/>
      <c r="L1" s="447" t="s">
        <v>1015</v>
      </c>
      <c r="M1" s="448"/>
    </row>
    <row r="2" spans="1:13" ht="24" customHeight="1">
      <c r="A2" s="449" t="s">
        <v>970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194" t="s">
        <v>1062</v>
      </c>
    </row>
    <row r="3" spans="1:13" ht="24" customHeight="1">
      <c r="A3" s="450" t="s">
        <v>1316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13" ht="24" customHeight="1" thickBot="1">
      <c r="A4" s="451" t="s">
        <v>1013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</row>
    <row r="5" spans="1:15" s="80" customFormat="1" ht="16.5" customHeight="1">
      <c r="A5" s="452" t="s">
        <v>234</v>
      </c>
      <c r="B5" s="455" t="s">
        <v>1310</v>
      </c>
      <c r="C5" s="455"/>
      <c r="D5" s="455" t="s">
        <v>1311</v>
      </c>
      <c r="E5" s="455"/>
      <c r="F5" s="455" t="s">
        <v>1312</v>
      </c>
      <c r="G5" s="455"/>
      <c r="H5" s="455" t="s">
        <v>1313</v>
      </c>
      <c r="I5" s="455"/>
      <c r="J5" s="455" t="s">
        <v>1314</v>
      </c>
      <c r="K5" s="455"/>
      <c r="L5" s="456" t="s">
        <v>1014</v>
      </c>
      <c r="M5" s="457"/>
      <c r="O5" s="81"/>
    </row>
    <row r="6" spans="1:15" s="80" customFormat="1" ht="16.5" customHeight="1">
      <c r="A6" s="453"/>
      <c r="B6" s="458" t="s">
        <v>235</v>
      </c>
      <c r="C6" s="82" t="s">
        <v>236</v>
      </c>
      <c r="D6" s="458" t="s">
        <v>235</v>
      </c>
      <c r="E6" s="83" t="s">
        <v>236</v>
      </c>
      <c r="F6" s="458" t="s">
        <v>235</v>
      </c>
      <c r="G6" s="83" t="s">
        <v>236</v>
      </c>
      <c r="H6" s="458" t="s">
        <v>235</v>
      </c>
      <c r="I6" s="83" t="s">
        <v>236</v>
      </c>
      <c r="J6" s="458" t="s">
        <v>235</v>
      </c>
      <c r="K6" s="83" t="s">
        <v>236</v>
      </c>
      <c r="L6" s="458" t="s">
        <v>235</v>
      </c>
      <c r="M6" s="84" t="s">
        <v>236</v>
      </c>
      <c r="O6" s="81"/>
    </row>
    <row r="7" spans="1:15" s="80" customFormat="1" ht="16.5" customHeight="1" thickBot="1">
      <c r="A7" s="454"/>
      <c r="B7" s="459"/>
      <c r="C7" s="85" t="s">
        <v>9</v>
      </c>
      <c r="D7" s="459"/>
      <c r="E7" s="86" t="s">
        <v>9</v>
      </c>
      <c r="F7" s="459"/>
      <c r="G7" s="86" t="s">
        <v>9</v>
      </c>
      <c r="H7" s="459"/>
      <c r="I7" s="86" t="s">
        <v>9</v>
      </c>
      <c r="J7" s="459"/>
      <c r="K7" s="86" t="s">
        <v>9</v>
      </c>
      <c r="L7" s="459"/>
      <c r="M7" s="87" t="s">
        <v>9</v>
      </c>
      <c r="O7" s="81"/>
    </row>
    <row r="8" spans="1:15" s="80" customFormat="1" ht="16.5" customHeight="1">
      <c r="A8" s="88" t="s">
        <v>237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O8" s="81"/>
    </row>
    <row r="9" spans="1:15" s="80" customFormat="1" ht="16.5" customHeight="1">
      <c r="A9" s="91" t="s">
        <v>1459</v>
      </c>
      <c r="B9" s="99">
        <v>9</v>
      </c>
      <c r="C9" s="96">
        <f>'1.1เคหะ '!E47</f>
        <v>2550000</v>
      </c>
      <c r="D9" s="92">
        <v>9</v>
      </c>
      <c r="E9" s="96">
        <f>'1.1เคหะ '!F47</f>
        <v>2550000</v>
      </c>
      <c r="F9" s="89">
        <v>9</v>
      </c>
      <c r="G9" s="96">
        <f>'1.1เคหะ '!G47</f>
        <v>2550000</v>
      </c>
      <c r="H9" s="89">
        <v>9</v>
      </c>
      <c r="I9" s="96">
        <f>'1.1เคหะ '!H47</f>
        <v>2550000</v>
      </c>
      <c r="J9" s="89">
        <v>9</v>
      </c>
      <c r="K9" s="96">
        <f>'1.1เคหะ '!I47</f>
        <v>2550000</v>
      </c>
      <c r="L9" s="302">
        <f>B9+D9+F9+H9+J9</f>
        <v>45</v>
      </c>
      <c r="M9" s="98">
        <f>C9+E9+G9+I9+K9</f>
        <v>12750000</v>
      </c>
      <c r="O9" s="81"/>
    </row>
    <row r="10" spans="1:15" s="80" customFormat="1" ht="16.5" customHeight="1">
      <c r="A10" s="91" t="s">
        <v>1460</v>
      </c>
      <c r="B10" s="95">
        <v>30</v>
      </c>
      <c r="C10" s="96">
        <f>'1.2อุตสาห'!E122</f>
        <v>42230000</v>
      </c>
      <c r="D10" s="97">
        <v>31</v>
      </c>
      <c r="E10" s="96">
        <f>'1.2อุตสาห'!F122</f>
        <v>42152000</v>
      </c>
      <c r="F10" s="95">
        <v>29</v>
      </c>
      <c r="G10" s="96">
        <f>'1.2อุตสาห'!G122</f>
        <v>37052000</v>
      </c>
      <c r="H10" s="95">
        <v>30</v>
      </c>
      <c r="I10" s="96">
        <f>'1.2อุตสาห'!H122</f>
        <v>40702000</v>
      </c>
      <c r="J10" s="95">
        <v>28</v>
      </c>
      <c r="K10" s="96">
        <f>'1.2อุตสาห'!I122</f>
        <v>35252000</v>
      </c>
      <c r="L10" s="302">
        <f aca="true" t="shared" si="0" ref="L10:M12">B10+D10+F10+H10+J10</f>
        <v>148</v>
      </c>
      <c r="M10" s="98">
        <f t="shared" si="0"/>
        <v>197388000</v>
      </c>
      <c r="O10" s="81"/>
    </row>
    <row r="11" spans="1:15" s="80" customFormat="1" ht="16.5" customHeight="1" thickBot="1">
      <c r="A11" s="91" t="s">
        <v>1461</v>
      </c>
      <c r="B11" s="95">
        <v>9</v>
      </c>
      <c r="C11" s="96">
        <f>'1.3เกษตร'!E62</f>
        <v>18450000</v>
      </c>
      <c r="D11" s="97">
        <v>7</v>
      </c>
      <c r="E11" s="96">
        <f>'1.3เกษตร'!F62</f>
        <v>17250000</v>
      </c>
      <c r="F11" s="95">
        <v>8</v>
      </c>
      <c r="G11" s="96">
        <f>'1.3เกษตร'!G62</f>
        <v>17850000</v>
      </c>
      <c r="H11" s="95">
        <v>8</v>
      </c>
      <c r="I11" s="96">
        <f>'1.3เกษตร'!H62</f>
        <v>17350000</v>
      </c>
      <c r="J11" s="95">
        <v>9</v>
      </c>
      <c r="K11" s="96">
        <f>'1.3เกษตร'!I62</f>
        <v>18250000</v>
      </c>
      <c r="L11" s="302">
        <f>B11+D11+F11+H11+J11</f>
        <v>41</v>
      </c>
      <c r="M11" s="98">
        <f>C11+E11+G11+I11+K11</f>
        <v>89150000</v>
      </c>
      <c r="O11" s="81"/>
    </row>
    <row r="12" spans="1:15" s="80" customFormat="1" ht="16.5" customHeight="1" thickBot="1">
      <c r="A12" s="100" t="s">
        <v>238</v>
      </c>
      <c r="B12" s="144">
        <f>SUM(B9:B11)</f>
        <v>48</v>
      </c>
      <c r="C12" s="102">
        <f>SUM(C10:C11)</f>
        <v>60680000</v>
      </c>
      <c r="D12" s="146">
        <f>SUM(D9:D11)</f>
        <v>47</v>
      </c>
      <c r="E12" s="102">
        <f>SUM(E10:E11)</f>
        <v>59402000</v>
      </c>
      <c r="F12" s="144">
        <f>SUM(F9:F11)</f>
        <v>46</v>
      </c>
      <c r="G12" s="102">
        <f>SUM(G10:G11)</f>
        <v>54902000</v>
      </c>
      <c r="H12" s="144">
        <f>SUM(H9:H11)</f>
        <v>47</v>
      </c>
      <c r="I12" s="102">
        <f>SUM(I10:I11)</f>
        <v>58052000</v>
      </c>
      <c r="J12" s="144">
        <f>SUM(J9:J11)</f>
        <v>46</v>
      </c>
      <c r="K12" s="102">
        <f>SUM(K10:K11)</f>
        <v>53502000</v>
      </c>
      <c r="L12" s="144">
        <f t="shared" si="0"/>
        <v>234</v>
      </c>
      <c r="M12" s="104">
        <f>SUM(M9:M11)</f>
        <v>299288000</v>
      </c>
      <c r="O12" s="81"/>
    </row>
    <row r="13" spans="1:15" s="80" customFormat="1" ht="16.5" customHeight="1">
      <c r="A13" s="88" t="s">
        <v>239</v>
      </c>
      <c r="B13" s="105"/>
      <c r="C13" s="145"/>
      <c r="D13" s="106"/>
      <c r="E13" s="106"/>
      <c r="F13" s="105"/>
      <c r="G13" s="106"/>
      <c r="H13" s="105"/>
      <c r="I13" s="106"/>
      <c r="J13" s="105"/>
      <c r="K13" s="106"/>
      <c r="L13" s="105"/>
      <c r="M13" s="432"/>
      <c r="O13" s="81"/>
    </row>
    <row r="14" spans="1:15" s="80" customFormat="1" ht="16.5" customHeight="1" thickBot="1">
      <c r="A14" s="91" t="s">
        <v>844</v>
      </c>
      <c r="B14" s="89">
        <v>10</v>
      </c>
      <c r="C14" s="147">
        <f>'2.1 สิ่งแวดล้อม'!E75</f>
        <v>19950000</v>
      </c>
      <c r="D14" s="93">
        <v>11</v>
      </c>
      <c r="E14" s="147">
        <f>'2.1 สิ่งแวดล้อม'!F75</f>
        <v>32750000</v>
      </c>
      <c r="F14" s="89">
        <v>11</v>
      </c>
      <c r="G14" s="93">
        <f>'2.1 สิ่งแวดล้อม'!G75</f>
        <v>26950000</v>
      </c>
      <c r="H14" s="89">
        <v>8</v>
      </c>
      <c r="I14" s="93">
        <f>'2.1 สิ่งแวดล้อม'!H75</f>
        <v>23300000</v>
      </c>
      <c r="J14" s="89">
        <v>8</v>
      </c>
      <c r="K14" s="93">
        <f>'2.1 สิ่งแวดล้อม'!I75</f>
        <v>23400000</v>
      </c>
      <c r="L14" s="89">
        <f>B14+D14+F14+H14+J14</f>
        <v>48</v>
      </c>
      <c r="M14" s="151">
        <f>C14+E14+G14+I14</f>
        <v>102950000</v>
      </c>
      <c r="O14" s="81"/>
    </row>
    <row r="15" spans="1:15" s="80" customFormat="1" ht="16.5" customHeight="1" thickBot="1">
      <c r="A15" s="116" t="s">
        <v>238</v>
      </c>
      <c r="B15" s="108">
        <f aca="true" t="shared" si="1" ref="B15:M15">SUM(B14:B14)</f>
        <v>10</v>
      </c>
      <c r="C15" s="148">
        <f t="shared" si="1"/>
        <v>19950000</v>
      </c>
      <c r="D15" s="108">
        <f t="shared" si="1"/>
        <v>11</v>
      </c>
      <c r="E15" s="148">
        <f t="shared" si="1"/>
        <v>32750000</v>
      </c>
      <c r="F15" s="108">
        <f t="shared" si="1"/>
        <v>11</v>
      </c>
      <c r="G15" s="148">
        <f t="shared" si="1"/>
        <v>26950000</v>
      </c>
      <c r="H15" s="108">
        <f t="shared" si="1"/>
        <v>8</v>
      </c>
      <c r="I15" s="148">
        <f t="shared" si="1"/>
        <v>23300000</v>
      </c>
      <c r="J15" s="108">
        <f t="shared" si="1"/>
        <v>8</v>
      </c>
      <c r="K15" s="148">
        <f t="shared" si="1"/>
        <v>23400000</v>
      </c>
      <c r="L15" s="108">
        <f t="shared" si="1"/>
        <v>48</v>
      </c>
      <c r="M15" s="148">
        <f t="shared" si="1"/>
        <v>102950000</v>
      </c>
      <c r="O15" s="81"/>
    </row>
    <row r="16" spans="1:15" s="80" customFormat="1" ht="16.5" customHeight="1">
      <c r="A16" s="88" t="s">
        <v>240</v>
      </c>
      <c r="B16" s="105"/>
      <c r="C16" s="106"/>
      <c r="D16" s="106"/>
      <c r="E16" s="106"/>
      <c r="F16" s="105"/>
      <c r="G16" s="106"/>
      <c r="H16" s="105"/>
      <c r="I16" s="106"/>
      <c r="J16" s="105"/>
      <c r="K16" s="106"/>
      <c r="L16" s="105"/>
      <c r="M16" s="107"/>
      <c r="O16" s="81"/>
    </row>
    <row r="17" spans="1:15" s="80" customFormat="1" ht="16.5" customHeight="1" thickBot="1">
      <c r="A17" s="91" t="s">
        <v>845</v>
      </c>
      <c r="B17" s="89">
        <v>1</v>
      </c>
      <c r="C17" s="96">
        <f>'3.1 เข้มแข็ง'!E14</f>
        <v>650000</v>
      </c>
      <c r="D17" s="109">
        <v>1</v>
      </c>
      <c r="E17" s="110">
        <f>'3.1 เข้มแข็ง'!F14</f>
        <v>650000</v>
      </c>
      <c r="F17" s="149">
        <v>1</v>
      </c>
      <c r="G17" s="110">
        <f>'3.1 เข้มแข็ง'!G14</f>
        <v>650000</v>
      </c>
      <c r="H17" s="149">
        <v>1</v>
      </c>
      <c r="I17" s="110">
        <f>'3.1 เข้มแข็ง'!H14</f>
        <v>650000</v>
      </c>
      <c r="J17" s="149">
        <v>1</v>
      </c>
      <c r="K17" s="110">
        <f>'3.1 เข้มแข็ง'!I14</f>
        <v>650000</v>
      </c>
      <c r="L17" s="89">
        <f>B17+D17+F17+H17+J17</f>
        <v>5</v>
      </c>
      <c r="M17" s="98">
        <f>C17+E17+G17+I17+K17</f>
        <v>3250000</v>
      </c>
      <c r="O17" s="81"/>
    </row>
    <row r="18" spans="1:15" s="80" customFormat="1" ht="16.5" customHeight="1" thickBot="1">
      <c r="A18" s="100" t="s">
        <v>238</v>
      </c>
      <c r="B18" s="101">
        <f>SUM(B17:B17)</f>
        <v>1</v>
      </c>
      <c r="C18" s="102">
        <f>SUM(C17:C17)</f>
        <v>650000</v>
      </c>
      <c r="D18" s="103">
        <f>SUM(D17:D17)</f>
        <v>1</v>
      </c>
      <c r="E18" s="102">
        <f>SUM(E17:E17)</f>
        <v>650000</v>
      </c>
      <c r="F18" s="101">
        <f>F17</f>
        <v>1</v>
      </c>
      <c r="G18" s="102">
        <f aca="true" t="shared" si="2" ref="G18:M18">SUM(G17:G17)</f>
        <v>650000</v>
      </c>
      <c r="H18" s="101">
        <f t="shared" si="2"/>
        <v>1</v>
      </c>
      <c r="I18" s="102">
        <f t="shared" si="2"/>
        <v>650000</v>
      </c>
      <c r="J18" s="101">
        <f t="shared" si="2"/>
        <v>1</v>
      </c>
      <c r="K18" s="102">
        <f t="shared" si="2"/>
        <v>650000</v>
      </c>
      <c r="L18" s="101">
        <f t="shared" si="2"/>
        <v>5</v>
      </c>
      <c r="M18" s="104">
        <f t="shared" si="2"/>
        <v>3250000</v>
      </c>
      <c r="O18" s="81"/>
    </row>
    <row r="19" spans="1:15" s="80" customFormat="1" ht="16.5" customHeight="1">
      <c r="A19" s="114" t="s">
        <v>242</v>
      </c>
      <c r="B19" s="89"/>
      <c r="C19" s="152"/>
      <c r="D19" s="89"/>
      <c r="E19" s="89"/>
      <c r="F19" s="89"/>
      <c r="G19" s="89"/>
      <c r="H19" s="89"/>
      <c r="I19" s="89"/>
      <c r="J19" s="89"/>
      <c r="K19" s="89"/>
      <c r="L19" s="89"/>
      <c r="M19" s="90"/>
      <c r="O19" s="81"/>
    </row>
    <row r="20" spans="1:15" s="80" customFormat="1" ht="16.5" customHeight="1">
      <c r="A20" s="91" t="s">
        <v>846</v>
      </c>
      <c r="B20" s="89">
        <v>3</v>
      </c>
      <c r="C20" s="96">
        <f>'4.1 เข้มแข็ง'!E31</f>
        <v>100000</v>
      </c>
      <c r="D20" s="93">
        <v>3</v>
      </c>
      <c r="E20" s="96">
        <f>'4.1 เข้มแข็ง'!F31</f>
        <v>100000</v>
      </c>
      <c r="F20" s="89">
        <v>3</v>
      </c>
      <c r="G20" s="96">
        <f>'4.1 เข้มแข็ง'!G31</f>
        <v>100000</v>
      </c>
      <c r="H20" s="89">
        <v>3</v>
      </c>
      <c r="I20" s="96">
        <f>'4.1 เข้มแข็ง'!H31</f>
        <v>100000</v>
      </c>
      <c r="J20" s="89">
        <v>3</v>
      </c>
      <c r="K20" s="96">
        <f>'4.1 เข้มแข็ง'!I31</f>
        <v>100000</v>
      </c>
      <c r="L20" s="89">
        <f aca="true" t="shared" si="3" ref="L20:M23">B20+D20+F20+H20+J20</f>
        <v>15</v>
      </c>
      <c r="M20" s="98">
        <f t="shared" si="3"/>
        <v>500000</v>
      </c>
      <c r="O20" s="81"/>
    </row>
    <row r="21" spans="1:15" s="80" customFormat="1" ht="16.5" customHeight="1">
      <c r="A21" s="91" t="s">
        <v>847</v>
      </c>
      <c r="B21" s="89">
        <v>3</v>
      </c>
      <c r="C21" s="96">
        <f>'4.2รักษาความสงบ'!E19</f>
        <v>350000</v>
      </c>
      <c r="D21" s="93">
        <v>2</v>
      </c>
      <c r="E21" s="96">
        <f>'4.2รักษาความสงบ'!F19</f>
        <v>170000</v>
      </c>
      <c r="F21" s="89">
        <v>3</v>
      </c>
      <c r="G21" s="96">
        <f>'4.2รักษาความสงบ'!G19</f>
        <v>370000</v>
      </c>
      <c r="H21" s="89">
        <v>2</v>
      </c>
      <c r="I21" s="96">
        <f>'4.2รักษาความสงบ'!H19</f>
        <v>170000</v>
      </c>
      <c r="J21" s="89">
        <v>3</v>
      </c>
      <c r="K21" s="96">
        <f>'4.2รักษาความสงบ'!I19</f>
        <v>370000</v>
      </c>
      <c r="L21" s="89">
        <f t="shared" si="3"/>
        <v>13</v>
      </c>
      <c r="M21" s="98">
        <f t="shared" si="3"/>
        <v>1430000</v>
      </c>
      <c r="O21" s="81"/>
    </row>
    <row r="22" spans="1:15" s="80" customFormat="1" ht="16.5" customHeight="1">
      <c r="A22" s="91" t="s">
        <v>848</v>
      </c>
      <c r="B22" s="89">
        <v>4</v>
      </c>
      <c r="C22" s="96">
        <f>'4.3สังคม'!E23</f>
        <v>90000</v>
      </c>
      <c r="D22" s="93">
        <v>4</v>
      </c>
      <c r="E22" s="96">
        <f>'4.3สังคม'!F23</f>
        <v>90000</v>
      </c>
      <c r="F22" s="89">
        <v>4</v>
      </c>
      <c r="G22" s="96">
        <f>'4.3สังคม'!G23</f>
        <v>90000</v>
      </c>
      <c r="H22" s="89">
        <v>4</v>
      </c>
      <c r="I22" s="96">
        <f>'4.3สังคม'!H23</f>
        <v>90000</v>
      </c>
      <c r="J22" s="89">
        <v>4</v>
      </c>
      <c r="K22" s="96">
        <f>'4.3สังคม'!I23</f>
        <v>90000</v>
      </c>
      <c r="L22" s="89">
        <f t="shared" si="3"/>
        <v>20</v>
      </c>
      <c r="M22" s="98">
        <f t="shared" si="3"/>
        <v>450000</v>
      </c>
      <c r="O22" s="81"/>
    </row>
    <row r="23" spans="1:15" s="80" customFormat="1" ht="16.5" customHeight="1">
      <c r="A23" s="91" t="s">
        <v>849</v>
      </c>
      <c r="B23" s="89">
        <v>7</v>
      </c>
      <c r="C23" s="96">
        <f>'4.4สาธา'!E37</f>
        <v>890000</v>
      </c>
      <c r="D23" s="147">
        <v>7</v>
      </c>
      <c r="E23" s="96">
        <f>'4.4สาธา'!F37</f>
        <v>1020000</v>
      </c>
      <c r="F23" s="89">
        <v>7</v>
      </c>
      <c r="G23" s="96">
        <f>'4.4สาธา'!G37</f>
        <v>1080000</v>
      </c>
      <c r="H23" s="89">
        <v>7</v>
      </c>
      <c r="I23" s="96">
        <f>'4.4สาธา'!H37</f>
        <v>1030000</v>
      </c>
      <c r="J23" s="89">
        <v>7</v>
      </c>
      <c r="K23" s="96">
        <f>'4.4สาธา'!I37</f>
        <v>1030000</v>
      </c>
      <c r="L23" s="89">
        <f t="shared" si="3"/>
        <v>35</v>
      </c>
      <c r="M23" s="98">
        <f t="shared" si="3"/>
        <v>5050000</v>
      </c>
      <c r="O23" s="81"/>
    </row>
    <row r="24" spans="1:15" s="80" customFormat="1" ht="16.5" customHeight="1" thickBot="1">
      <c r="A24" s="91" t="s">
        <v>1409</v>
      </c>
      <c r="B24" s="89">
        <v>6</v>
      </c>
      <c r="C24" s="96">
        <f>'4.5งบกลาง'!E25</f>
        <v>12745000</v>
      </c>
      <c r="D24" s="147">
        <v>6</v>
      </c>
      <c r="E24" s="96">
        <f>'4.5งบกลาง'!F25</f>
        <v>12745000</v>
      </c>
      <c r="F24" s="89">
        <v>6</v>
      </c>
      <c r="G24" s="96">
        <f>'4.5งบกลาง'!G25</f>
        <v>12745000</v>
      </c>
      <c r="H24" s="89">
        <v>6</v>
      </c>
      <c r="I24" s="96">
        <f>'4.5งบกลาง'!H25</f>
        <v>12745000</v>
      </c>
      <c r="J24" s="89">
        <v>6</v>
      </c>
      <c r="K24" s="96">
        <f>'4.5งบกลาง'!I25</f>
        <v>12745000</v>
      </c>
      <c r="L24" s="89">
        <f>B24+D24+F24+H24+J24</f>
        <v>30</v>
      </c>
      <c r="M24" s="98">
        <f>C24+E24+G24+I24+K24</f>
        <v>63725000</v>
      </c>
      <c r="O24" s="81"/>
    </row>
    <row r="25" spans="1:15" s="80" customFormat="1" ht="16.5" customHeight="1" thickBot="1">
      <c r="A25" s="100" t="s">
        <v>238</v>
      </c>
      <c r="B25" s="101">
        <f aca="true" t="shared" si="4" ref="B25:I25">SUM(B20:B23)</f>
        <v>17</v>
      </c>
      <c r="C25" s="102">
        <f t="shared" si="4"/>
        <v>1430000</v>
      </c>
      <c r="D25" s="103">
        <f t="shared" si="4"/>
        <v>16</v>
      </c>
      <c r="E25" s="102">
        <f t="shared" si="4"/>
        <v>1380000</v>
      </c>
      <c r="F25" s="101">
        <f t="shared" si="4"/>
        <v>17</v>
      </c>
      <c r="G25" s="102">
        <f t="shared" si="4"/>
        <v>1640000</v>
      </c>
      <c r="H25" s="101">
        <f t="shared" si="4"/>
        <v>16</v>
      </c>
      <c r="I25" s="102">
        <f t="shared" si="4"/>
        <v>1390000</v>
      </c>
      <c r="J25" s="101">
        <f>SUM(J20:J23)</f>
        <v>17</v>
      </c>
      <c r="K25" s="102">
        <f>SUM(K20:K23)</f>
        <v>1590000</v>
      </c>
      <c r="L25" s="101">
        <f>SUM(L20:L23)</f>
        <v>83</v>
      </c>
      <c r="M25" s="104">
        <f>SUM(M20:M23)</f>
        <v>7430000</v>
      </c>
      <c r="O25" s="81"/>
    </row>
    <row r="26" spans="1:15" s="80" customFormat="1" ht="16.5" customHeight="1">
      <c r="A26" s="129"/>
      <c r="B26" s="130"/>
      <c r="C26" s="131"/>
      <c r="D26" s="132"/>
      <c r="E26" s="131"/>
      <c r="F26" s="150"/>
      <c r="G26" s="131"/>
      <c r="H26" s="150"/>
      <c r="I26" s="131"/>
      <c r="J26" s="150"/>
      <c r="K26" s="131"/>
      <c r="L26" s="150"/>
      <c r="M26" s="131"/>
      <c r="O26" s="81"/>
    </row>
    <row r="27" spans="1:15" s="80" customFormat="1" ht="16.5" customHeight="1">
      <c r="A27" s="195"/>
      <c r="B27" s="196"/>
      <c r="C27" s="197"/>
      <c r="D27" s="198"/>
      <c r="E27" s="197"/>
      <c r="F27" s="199"/>
      <c r="G27" s="197"/>
      <c r="H27" s="199"/>
      <c r="I27" s="197"/>
      <c r="J27" s="199"/>
      <c r="K27" s="197"/>
      <c r="L27" s="199"/>
      <c r="M27" s="197"/>
      <c r="O27" s="81"/>
    </row>
    <row r="28" spans="1:15" s="80" customFormat="1" ht="16.5" customHeight="1">
      <c r="A28" s="195"/>
      <c r="B28" s="196"/>
      <c r="C28" s="197"/>
      <c r="D28" s="198"/>
      <c r="E28" s="197"/>
      <c r="F28" s="199"/>
      <c r="G28" s="197"/>
      <c r="H28" s="199"/>
      <c r="I28" s="197"/>
      <c r="J28" s="199"/>
      <c r="K28" s="197"/>
      <c r="L28" s="199"/>
      <c r="M28" s="197"/>
      <c r="O28" s="81"/>
    </row>
    <row r="29" spans="1:15" s="80" customFormat="1" ht="16.5" customHeight="1">
      <c r="A29" s="195"/>
      <c r="B29" s="196"/>
      <c r="C29" s="197"/>
      <c r="D29" s="198"/>
      <c r="E29" s="197"/>
      <c r="F29" s="199"/>
      <c r="G29" s="197"/>
      <c r="H29" s="199"/>
      <c r="I29" s="197"/>
      <c r="J29" s="199"/>
      <c r="K29" s="197"/>
      <c r="L29" s="199"/>
      <c r="M29" s="197"/>
      <c r="O29" s="81"/>
    </row>
    <row r="30" spans="1:15" s="80" customFormat="1" ht="16.5" customHeight="1">
      <c r="A30" s="195"/>
      <c r="B30" s="196"/>
      <c r="C30" s="197"/>
      <c r="D30" s="198"/>
      <c r="E30" s="197"/>
      <c r="F30" s="199"/>
      <c r="G30" s="197"/>
      <c r="H30" s="199"/>
      <c r="I30" s="197"/>
      <c r="J30" s="199"/>
      <c r="K30" s="197"/>
      <c r="L30" s="199"/>
      <c r="M30" s="197"/>
      <c r="O30" s="81"/>
    </row>
    <row r="31" spans="1:15" s="80" customFormat="1" ht="16.5" customHeight="1" thickBo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94" t="s">
        <v>1063</v>
      </c>
      <c r="O31" s="81"/>
    </row>
    <row r="32" spans="1:15" s="80" customFormat="1" ht="16.5" customHeight="1">
      <c r="A32" s="452" t="s">
        <v>234</v>
      </c>
      <c r="B32" s="455" t="s">
        <v>1310</v>
      </c>
      <c r="C32" s="455"/>
      <c r="D32" s="455" t="s">
        <v>1311</v>
      </c>
      <c r="E32" s="455"/>
      <c r="F32" s="455" t="s">
        <v>1312</v>
      </c>
      <c r="G32" s="455"/>
      <c r="H32" s="455" t="s">
        <v>1313</v>
      </c>
      <c r="I32" s="455"/>
      <c r="J32" s="455" t="s">
        <v>1314</v>
      </c>
      <c r="K32" s="455"/>
      <c r="L32" s="456" t="s">
        <v>1014</v>
      </c>
      <c r="M32" s="457"/>
      <c r="O32" s="81"/>
    </row>
    <row r="33" spans="1:15" s="80" customFormat="1" ht="16.5" customHeight="1">
      <c r="A33" s="453"/>
      <c r="B33" s="112" t="s">
        <v>241</v>
      </c>
      <c r="C33" s="112" t="s">
        <v>236</v>
      </c>
      <c r="D33" s="112" t="s">
        <v>241</v>
      </c>
      <c r="E33" s="112" t="s">
        <v>236</v>
      </c>
      <c r="F33" s="112" t="s">
        <v>241</v>
      </c>
      <c r="G33" s="112" t="s">
        <v>236</v>
      </c>
      <c r="H33" s="112" t="s">
        <v>241</v>
      </c>
      <c r="I33" s="112" t="s">
        <v>236</v>
      </c>
      <c r="J33" s="112" t="s">
        <v>241</v>
      </c>
      <c r="K33" s="112" t="s">
        <v>236</v>
      </c>
      <c r="L33" s="112" t="s">
        <v>241</v>
      </c>
      <c r="M33" s="113" t="s">
        <v>236</v>
      </c>
      <c r="O33" s="81"/>
    </row>
    <row r="34" spans="1:15" s="80" customFormat="1" ht="16.5" customHeight="1" thickBot="1">
      <c r="A34" s="454"/>
      <c r="B34" s="85" t="s">
        <v>204</v>
      </c>
      <c r="C34" s="85" t="s">
        <v>9</v>
      </c>
      <c r="D34" s="85" t="s">
        <v>204</v>
      </c>
      <c r="E34" s="85" t="s">
        <v>9</v>
      </c>
      <c r="F34" s="85" t="s">
        <v>204</v>
      </c>
      <c r="G34" s="85" t="s">
        <v>9</v>
      </c>
      <c r="H34" s="85" t="s">
        <v>204</v>
      </c>
      <c r="I34" s="85" t="s">
        <v>9</v>
      </c>
      <c r="J34" s="85" t="s">
        <v>204</v>
      </c>
      <c r="K34" s="85" t="s">
        <v>9</v>
      </c>
      <c r="L34" s="85" t="s">
        <v>204</v>
      </c>
      <c r="M34" s="87" t="s">
        <v>9</v>
      </c>
      <c r="O34" s="81"/>
    </row>
    <row r="35" spans="1:15" s="80" customFormat="1" ht="16.5" customHeight="1">
      <c r="A35" s="114" t="s">
        <v>243</v>
      </c>
      <c r="B35" s="89"/>
      <c r="C35" s="93"/>
      <c r="D35" s="93"/>
      <c r="E35" s="93"/>
      <c r="F35" s="89"/>
      <c r="G35" s="93"/>
      <c r="H35" s="89"/>
      <c r="I35" s="93"/>
      <c r="J35" s="89"/>
      <c r="K35" s="93"/>
      <c r="L35" s="89"/>
      <c r="M35" s="94"/>
      <c r="O35" s="81"/>
    </row>
    <row r="36" spans="1:15" s="80" customFormat="1" ht="16.5" customHeight="1">
      <c r="A36" s="114" t="s">
        <v>244</v>
      </c>
      <c r="B36" s="89"/>
      <c r="C36" s="93"/>
      <c r="D36" s="93"/>
      <c r="E36" s="93"/>
      <c r="F36" s="89"/>
      <c r="G36" s="93"/>
      <c r="H36" s="89"/>
      <c r="I36" s="93"/>
      <c r="J36" s="89"/>
      <c r="K36" s="93"/>
      <c r="L36" s="89"/>
      <c r="M36" s="94"/>
      <c r="N36" s="115"/>
      <c r="O36" s="81"/>
    </row>
    <row r="37" spans="1:15" s="80" customFormat="1" ht="16.5" customHeight="1">
      <c r="A37" s="91" t="s">
        <v>850</v>
      </c>
      <c r="B37" s="89">
        <v>1</v>
      </c>
      <c r="C37" s="96">
        <f>'5.1 บริหาร'!E22</f>
        <v>150000</v>
      </c>
      <c r="D37" s="93">
        <v>1</v>
      </c>
      <c r="E37" s="96">
        <f>'5.1 บริหาร'!F22</f>
        <v>150000</v>
      </c>
      <c r="F37" s="89">
        <v>1</v>
      </c>
      <c r="G37" s="96">
        <f>'5.1 บริหาร'!G22</f>
        <v>150000</v>
      </c>
      <c r="H37" s="89">
        <v>1</v>
      </c>
      <c r="I37" s="96">
        <f>'5.1 บริหาร'!H22</f>
        <v>150000</v>
      </c>
      <c r="J37" s="89">
        <v>1</v>
      </c>
      <c r="K37" s="96">
        <f>'5.1 บริหาร'!I22</f>
        <v>150000</v>
      </c>
      <c r="L37" s="89">
        <f aca="true" t="shared" si="5" ref="L37:M39">B37+D37+F37+H37+J37</f>
        <v>5</v>
      </c>
      <c r="M37" s="98">
        <f t="shared" si="5"/>
        <v>750000</v>
      </c>
      <c r="N37" s="115"/>
      <c r="O37" s="81"/>
    </row>
    <row r="38" spans="1:15" s="80" customFormat="1" ht="16.5" customHeight="1">
      <c r="A38" s="91" t="s">
        <v>852</v>
      </c>
      <c r="B38" s="89">
        <v>14</v>
      </c>
      <c r="C38" s="96">
        <f>'5.2ศึกษา'!E72</f>
        <v>1540000</v>
      </c>
      <c r="D38" s="93">
        <v>14</v>
      </c>
      <c r="E38" s="96">
        <f>'5.2ศึกษา'!F72</f>
        <v>1340000</v>
      </c>
      <c r="F38" s="89">
        <v>14</v>
      </c>
      <c r="G38" s="96">
        <f>'5.2ศึกษา'!G72</f>
        <v>1342000</v>
      </c>
      <c r="H38" s="89">
        <v>14</v>
      </c>
      <c r="I38" s="96">
        <f>'5.2ศึกษา'!H72</f>
        <v>1342000</v>
      </c>
      <c r="J38" s="89">
        <v>14</v>
      </c>
      <c r="K38" s="96">
        <f>'5.3 ศาสนา'!I69</f>
        <v>827000</v>
      </c>
      <c r="L38" s="89">
        <f t="shared" si="5"/>
        <v>70</v>
      </c>
      <c r="M38" s="98">
        <f t="shared" si="5"/>
        <v>6391000</v>
      </c>
      <c r="N38" s="115"/>
      <c r="O38" s="81"/>
    </row>
    <row r="39" spans="1:15" s="80" customFormat="1" ht="16.5" customHeight="1" thickBot="1">
      <c r="A39" s="91" t="s">
        <v>851</v>
      </c>
      <c r="B39" s="89">
        <v>13</v>
      </c>
      <c r="C39" s="96">
        <f>'5.3 ศาสนา'!E69</f>
        <v>897000</v>
      </c>
      <c r="D39" s="93">
        <v>13</v>
      </c>
      <c r="E39" s="96">
        <f>'5.3 ศาสนา'!F69</f>
        <v>885000</v>
      </c>
      <c r="F39" s="89">
        <v>13</v>
      </c>
      <c r="G39" s="96">
        <f>'5.3 ศาสนา'!G69</f>
        <v>827000</v>
      </c>
      <c r="H39" s="89">
        <v>13</v>
      </c>
      <c r="I39" s="96">
        <f>'5.3 ศาสนา'!H69</f>
        <v>827000</v>
      </c>
      <c r="J39" s="89">
        <v>13</v>
      </c>
      <c r="K39" s="96">
        <f>'5.3 ศาสนา'!I69</f>
        <v>827000</v>
      </c>
      <c r="L39" s="89">
        <f t="shared" si="5"/>
        <v>65</v>
      </c>
      <c r="M39" s="98">
        <f t="shared" si="5"/>
        <v>4263000</v>
      </c>
      <c r="N39" s="115"/>
      <c r="O39" s="81"/>
    </row>
    <row r="40" spans="1:15" s="80" customFormat="1" ht="16.5" customHeight="1" thickBot="1">
      <c r="A40" s="116" t="s">
        <v>238</v>
      </c>
      <c r="B40" s="108">
        <f aca="true" t="shared" si="6" ref="B40:M40">SUM(B37:B39)</f>
        <v>28</v>
      </c>
      <c r="C40" s="102">
        <f t="shared" si="6"/>
        <v>2587000</v>
      </c>
      <c r="D40" s="103">
        <f t="shared" si="6"/>
        <v>28</v>
      </c>
      <c r="E40" s="102">
        <f t="shared" si="6"/>
        <v>2375000</v>
      </c>
      <c r="F40" s="101">
        <f t="shared" si="6"/>
        <v>28</v>
      </c>
      <c r="G40" s="102">
        <f t="shared" si="6"/>
        <v>2319000</v>
      </c>
      <c r="H40" s="101">
        <f t="shared" si="6"/>
        <v>28</v>
      </c>
      <c r="I40" s="102">
        <f t="shared" si="6"/>
        <v>2319000</v>
      </c>
      <c r="J40" s="101">
        <f>SUM(J37:J39)</f>
        <v>28</v>
      </c>
      <c r="K40" s="102">
        <f>SUM(K37:K39)</f>
        <v>1804000</v>
      </c>
      <c r="L40" s="101">
        <f>L37+L38+L39</f>
        <v>140</v>
      </c>
      <c r="M40" s="104">
        <f t="shared" si="6"/>
        <v>11404000</v>
      </c>
      <c r="O40" s="81"/>
    </row>
    <row r="41" spans="1:15" s="80" customFormat="1" ht="16.5" customHeight="1">
      <c r="A41" s="114" t="s">
        <v>245</v>
      </c>
      <c r="B41" s="89"/>
      <c r="C41" s="93"/>
      <c r="D41" s="93"/>
      <c r="E41" s="93"/>
      <c r="F41" s="89"/>
      <c r="G41" s="93"/>
      <c r="H41" s="89"/>
      <c r="I41" s="93"/>
      <c r="J41" s="89"/>
      <c r="K41" s="93"/>
      <c r="L41" s="89"/>
      <c r="M41" s="94"/>
      <c r="O41" s="81"/>
    </row>
    <row r="42" spans="1:15" s="80" customFormat="1" ht="16.5" customHeight="1">
      <c r="A42" s="114" t="s">
        <v>246</v>
      </c>
      <c r="B42" s="89"/>
      <c r="C42" s="93"/>
      <c r="D42" s="93"/>
      <c r="E42" s="93"/>
      <c r="F42" s="89"/>
      <c r="G42" s="93"/>
      <c r="H42" s="89"/>
      <c r="I42" s="93"/>
      <c r="J42" s="89"/>
      <c r="K42" s="93"/>
      <c r="L42" s="89"/>
      <c r="M42" s="94"/>
      <c r="O42" s="81"/>
    </row>
    <row r="43" spans="1:15" s="80" customFormat="1" ht="16.5" customHeight="1">
      <c r="A43" s="91" t="s">
        <v>853</v>
      </c>
      <c r="B43" s="89">
        <v>1</v>
      </c>
      <c r="C43" s="96">
        <f>'6.1 เคหะ'!E19</f>
        <v>11510000</v>
      </c>
      <c r="D43" s="93">
        <v>2</v>
      </c>
      <c r="E43" s="96">
        <f>'6.1 เคหะ'!F19</f>
        <v>11760000</v>
      </c>
      <c r="F43" s="89">
        <v>1</v>
      </c>
      <c r="G43" s="96">
        <f>'6.1 เคหะ'!G19</f>
        <v>11510000</v>
      </c>
      <c r="H43" s="89">
        <v>2</v>
      </c>
      <c r="I43" s="96">
        <f>'6.1 เคหะ'!H19</f>
        <v>11810000</v>
      </c>
      <c r="J43" s="89">
        <v>2</v>
      </c>
      <c r="K43" s="96">
        <f>'6.1 เคหะ'!I19</f>
        <v>11810000</v>
      </c>
      <c r="L43" s="89">
        <f>B43+D43+F43+H43+J43</f>
        <v>8</v>
      </c>
      <c r="M43" s="98">
        <f>C43+E43+G43+I43+K43</f>
        <v>58400000</v>
      </c>
      <c r="O43" s="81"/>
    </row>
    <row r="44" spans="1:15" s="80" customFormat="1" ht="16.5" customHeight="1" thickBot="1">
      <c r="A44" s="91" t="s">
        <v>1308</v>
      </c>
      <c r="B44" s="89">
        <v>1</v>
      </c>
      <c r="C44" s="96">
        <f>'6.2บริหาร'!E8</f>
        <v>100000</v>
      </c>
      <c r="D44" s="93">
        <v>1</v>
      </c>
      <c r="E44" s="96">
        <f>'6.2บริหาร'!F8</f>
        <v>100000</v>
      </c>
      <c r="F44" s="89">
        <v>1</v>
      </c>
      <c r="G44" s="96">
        <f>'6.2บริหาร'!G8</f>
        <v>100000</v>
      </c>
      <c r="H44" s="89">
        <v>1</v>
      </c>
      <c r="I44" s="96">
        <f>'6.2บริหาร'!H8</f>
        <v>100000</v>
      </c>
      <c r="J44" s="89">
        <v>1</v>
      </c>
      <c r="K44" s="96">
        <f>'6.2บริหาร'!I8</f>
        <v>100000</v>
      </c>
      <c r="L44" s="89">
        <f>B44+D44+F44+H44</f>
        <v>4</v>
      </c>
      <c r="M44" s="98">
        <f>C44+E44+G44+I44+K44</f>
        <v>500000</v>
      </c>
      <c r="O44" s="81"/>
    </row>
    <row r="45" spans="1:15" s="80" customFormat="1" ht="16.5" customHeight="1" thickBot="1">
      <c r="A45" s="100" t="s">
        <v>238</v>
      </c>
      <c r="B45" s="101">
        <f aca="true" t="shared" si="7" ref="B45:L45">SUM(B43:B44)</f>
        <v>2</v>
      </c>
      <c r="C45" s="102">
        <f t="shared" si="7"/>
        <v>11610000</v>
      </c>
      <c r="D45" s="103">
        <f t="shared" si="7"/>
        <v>3</v>
      </c>
      <c r="E45" s="102">
        <f t="shared" si="7"/>
        <v>11860000</v>
      </c>
      <c r="F45" s="101">
        <f t="shared" si="7"/>
        <v>2</v>
      </c>
      <c r="G45" s="102">
        <f t="shared" si="7"/>
        <v>11610000</v>
      </c>
      <c r="H45" s="101">
        <f t="shared" si="7"/>
        <v>3</v>
      </c>
      <c r="I45" s="102">
        <f t="shared" si="7"/>
        <v>11910000</v>
      </c>
      <c r="J45" s="101">
        <f>SUM(J43:J44)</f>
        <v>3</v>
      </c>
      <c r="K45" s="102">
        <f>SUM(K43:K44)</f>
        <v>11910000</v>
      </c>
      <c r="L45" s="101">
        <f t="shared" si="7"/>
        <v>12</v>
      </c>
      <c r="M45" s="104">
        <f>SUM(M43:M44)</f>
        <v>58900000</v>
      </c>
      <c r="O45" s="81"/>
    </row>
    <row r="46" spans="1:15" s="80" customFormat="1" ht="16.5" customHeight="1">
      <c r="A46" s="114" t="s">
        <v>247</v>
      </c>
      <c r="B46" s="89"/>
      <c r="C46" s="93"/>
      <c r="D46" s="93"/>
      <c r="E46" s="93"/>
      <c r="F46" s="89"/>
      <c r="G46" s="93"/>
      <c r="H46" s="89"/>
      <c r="I46" s="93"/>
      <c r="J46" s="89"/>
      <c r="K46" s="93"/>
      <c r="L46" s="89"/>
      <c r="M46" s="94"/>
      <c r="O46" s="81"/>
    </row>
    <row r="47" spans="1:15" s="80" customFormat="1" ht="16.5" customHeight="1" thickBot="1">
      <c r="A47" s="91" t="s">
        <v>1309</v>
      </c>
      <c r="B47" s="89">
        <v>17</v>
      </c>
      <c r="C47" s="96">
        <f>'7.1บริหาร'!E123</f>
        <v>4030000</v>
      </c>
      <c r="D47" s="93">
        <v>18</v>
      </c>
      <c r="E47" s="96">
        <f>'7.1บริหาร'!F123</f>
        <v>5030000</v>
      </c>
      <c r="F47" s="89">
        <v>17</v>
      </c>
      <c r="G47" s="96">
        <f>'7.1บริหาร'!G123</f>
        <v>5330000</v>
      </c>
      <c r="H47" s="89">
        <v>19</v>
      </c>
      <c r="I47" s="96">
        <f>'7.1บริหาร'!H123</f>
        <v>5050000</v>
      </c>
      <c r="J47" s="89">
        <v>19</v>
      </c>
      <c r="K47" s="96">
        <f>'7.1บริหาร'!I123</f>
        <v>5010000</v>
      </c>
      <c r="L47" s="89">
        <f>B47+D47+F47+H47+J47</f>
        <v>90</v>
      </c>
      <c r="M47" s="98">
        <f>C47+E47+G47+I47+K47</f>
        <v>24450000</v>
      </c>
      <c r="O47" s="81"/>
    </row>
    <row r="48" spans="1:15" s="80" customFormat="1" ht="16.5" customHeight="1" thickBot="1">
      <c r="A48" s="100" t="s">
        <v>238</v>
      </c>
      <c r="B48" s="101">
        <f aca="true" t="shared" si="8" ref="B48:M48">SUM(B47:B47)</f>
        <v>17</v>
      </c>
      <c r="C48" s="102">
        <f t="shared" si="8"/>
        <v>4030000</v>
      </c>
      <c r="D48" s="103">
        <f t="shared" si="8"/>
        <v>18</v>
      </c>
      <c r="E48" s="102">
        <f t="shared" si="8"/>
        <v>5030000</v>
      </c>
      <c r="F48" s="101">
        <f t="shared" si="8"/>
        <v>17</v>
      </c>
      <c r="G48" s="102">
        <f t="shared" si="8"/>
        <v>5330000</v>
      </c>
      <c r="H48" s="101">
        <f t="shared" si="8"/>
        <v>19</v>
      </c>
      <c r="I48" s="102">
        <f t="shared" si="8"/>
        <v>5050000</v>
      </c>
      <c r="J48" s="101">
        <f t="shared" si="8"/>
        <v>19</v>
      </c>
      <c r="K48" s="102">
        <f t="shared" si="8"/>
        <v>5010000</v>
      </c>
      <c r="L48" s="101">
        <f t="shared" si="8"/>
        <v>90</v>
      </c>
      <c r="M48" s="104">
        <f t="shared" si="8"/>
        <v>24450000</v>
      </c>
      <c r="O48" s="81"/>
    </row>
    <row r="49" spans="1:15" s="80" customFormat="1" ht="16.5" customHeight="1">
      <c r="A49" s="114" t="s">
        <v>248</v>
      </c>
      <c r="B49" s="89"/>
      <c r="C49" s="93"/>
      <c r="D49" s="93"/>
      <c r="E49" s="93"/>
      <c r="F49" s="89"/>
      <c r="G49" s="93"/>
      <c r="H49" s="89"/>
      <c r="I49" s="93"/>
      <c r="J49" s="89"/>
      <c r="K49" s="93"/>
      <c r="L49" s="89"/>
      <c r="M49" s="107"/>
      <c r="O49" s="81"/>
    </row>
    <row r="50" spans="1:15" s="80" customFormat="1" ht="16.5" customHeight="1" thickBot="1">
      <c r="A50" s="91" t="s">
        <v>854</v>
      </c>
      <c r="B50" s="99">
        <v>3</v>
      </c>
      <c r="C50" s="96">
        <f>'8.1 ศาสนา '!E36</f>
        <v>55032900</v>
      </c>
      <c r="D50" s="92">
        <v>4</v>
      </c>
      <c r="E50" s="96">
        <f>'8.1 ศาสนา '!F36</f>
        <v>60082900</v>
      </c>
      <c r="F50" s="89">
        <v>5</v>
      </c>
      <c r="G50" s="96">
        <f>'8.1 ศาสนา '!G36</f>
        <v>63082900</v>
      </c>
      <c r="H50" s="89">
        <v>4</v>
      </c>
      <c r="I50" s="96">
        <f>'8.1 ศาสนา '!H36</f>
        <v>55782900</v>
      </c>
      <c r="J50" s="89">
        <v>4</v>
      </c>
      <c r="K50" s="96">
        <f>'8.1 ศาสนา '!I36</f>
        <v>60082900</v>
      </c>
      <c r="L50" s="89">
        <f>B50+D50+F50+H50+J50</f>
        <v>20</v>
      </c>
      <c r="M50" s="98">
        <f>C50+E50+G50+I50+K50</f>
        <v>294064500</v>
      </c>
      <c r="O50" s="81"/>
    </row>
    <row r="51" spans="1:15" s="80" customFormat="1" ht="16.5" customHeight="1" thickBot="1">
      <c r="A51" s="100" t="s">
        <v>238</v>
      </c>
      <c r="B51" s="101">
        <f aca="true" t="shared" si="9" ref="B51:L51">SUM(B49:B50)</f>
        <v>3</v>
      </c>
      <c r="C51" s="102">
        <f t="shared" si="9"/>
        <v>55032900</v>
      </c>
      <c r="D51" s="103">
        <f t="shared" si="9"/>
        <v>4</v>
      </c>
      <c r="E51" s="102">
        <f t="shared" si="9"/>
        <v>60082900</v>
      </c>
      <c r="F51" s="101">
        <f t="shared" si="9"/>
        <v>5</v>
      </c>
      <c r="G51" s="102">
        <f t="shared" si="9"/>
        <v>63082900</v>
      </c>
      <c r="H51" s="101">
        <f t="shared" si="9"/>
        <v>4</v>
      </c>
      <c r="I51" s="102">
        <f t="shared" si="9"/>
        <v>55782900</v>
      </c>
      <c r="J51" s="101">
        <f>SUM(J49:J50)</f>
        <v>4</v>
      </c>
      <c r="K51" s="102">
        <f>SUM(K49:K50)</f>
        <v>60082900</v>
      </c>
      <c r="L51" s="101">
        <f t="shared" si="9"/>
        <v>20</v>
      </c>
      <c r="M51" s="104">
        <f>SUM(M49:M50)</f>
        <v>294064500</v>
      </c>
      <c r="O51" s="81"/>
    </row>
    <row r="52" spans="1:15" s="80" customFormat="1" ht="16.5" customHeight="1">
      <c r="A52" s="114" t="s">
        <v>1089</v>
      </c>
      <c r="B52" s="99"/>
      <c r="C52" s="92"/>
      <c r="D52" s="92"/>
      <c r="E52" s="92"/>
      <c r="F52" s="99"/>
      <c r="G52" s="92"/>
      <c r="H52" s="99"/>
      <c r="I52" s="92"/>
      <c r="J52" s="99"/>
      <c r="K52" s="92"/>
      <c r="L52" s="89"/>
      <c r="M52" s="94"/>
      <c r="O52" s="81"/>
    </row>
    <row r="53" spans="1:15" s="80" customFormat="1" ht="16.5" customHeight="1" thickBot="1">
      <c r="A53" s="91" t="s">
        <v>1090</v>
      </c>
      <c r="B53" s="99">
        <v>2</v>
      </c>
      <c r="C53" s="97">
        <f>บัญชีครุภัณฑ์!E19</f>
        <v>30150000</v>
      </c>
      <c r="D53" s="92">
        <v>2</v>
      </c>
      <c r="E53" s="97">
        <f>บัญชีครุภัณฑ์!F19</f>
        <v>2150000</v>
      </c>
      <c r="F53" s="99">
        <v>2</v>
      </c>
      <c r="G53" s="97">
        <f>บัญชีครุภัณฑ์!G19</f>
        <v>2150000</v>
      </c>
      <c r="H53" s="99">
        <v>2</v>
      </c>
      <c r="I53" s="97">
        <f>บัญชีครุภัณฑ์!H19</f>
        <v>2200000</v>
      </c>
      <c r="J53" s="99">
        <v>2</v>
      </c>
      <c r="K53" s="97">
        <f>บัญชีครุภัณฑ์!I19</f>
        <v>2200000</v>
      </c>
      <c r="L53" s="89">
        <f>B53+D53+F53+H53+J53</f>
        <v>10</v>
      </c>
      <c r="M53" s="151">
        <f>C53+E53+G53+I53+K53</f>
        <v>38850000</v>
      </c>
      <c r="O53" s="81"/>
    </row>
    <row r="54" spans="1:15" s="80" customFormat="1" ht="16.5" customHeight="1" thickBot="1">
      <c r="A54" s="100" t="s">
        <v>238</v>
      </c>
      <c r="B54" s="101">
        <f aca="true" t="shared" si="10" ref="B54:M54">SUM(B53:B53)</f>
        <v>2</v>
      </c>
      <c r="C54" s="102">
        <f t="shared" si="10"/>
        <v>30150000</v>
      </c>
      <c r="D54" s="103">
        <f t="shared" si="10"/>
        <v>2</v>
      </c>
      <c r="E54" s="102">
        <f t="shared" si="10"/>
        <v>2150000</v>
      </c>
      <c r="F54" s="101">
        <f t="shared" si="10"/>
        <v>2</v>
      </c>
      <c r="G54" s="102">
        <f t="shared" si="10"/>
        <v>2150000</v>
      </c>
      <c r="H54" s="101">
        <f t="shared" si="10"/>
        <v>2</v>
      </c>
      <c r="I54" s="102">
        <f t="shared" si="10"/>
        <v>2200000</v>
      </c>
      <c r="J54" s="101">
        <f t="shared" si="10"/>
        <v>2</v>
      </c>
      <c r="K54" s="102">
        <f t="shared" si="10"/>
        <v>2200000</v>
      </c>
      <c r="L54" s="101">
        <f t="shared" si="10"/>
        <v>10</v>
      </c>
      <c r="M54" s="122">
        <f t="shared" si="10"/>
        <v>38850000</v>
      </c>
      <c r="O54" s="81"/>
    </row>
    <row r="55" spans="1:15" s="80" customFormat="1" ht="16.5" customHeight="1" thickBot="1">
      <c r="A55" s="123" t="s">
        <v>249</v>
      </c>
      <c r="B55" s="153">
        <f aca="true" t="shared" si="11" ref="B55:M55">B12+B15+B18+B25+B40+B45+B48+B51+B54</f>
        <v>128</v>
      </c>
      <c r="C55" s="153">
        <f t="shared" si="11"/>
        <v>186119900</v>
      </c>
      <c r="D55" s="153">
        <f t="shared" si="11"/>
        <v>130</v>
      </c>
      <c r="E55" s="153">
        <f t="shared" si="11"/>
        <v>175679900</v>
      </c>
      <c r="F55" s="153">
        <f t="shared" si="11"/>
        <v>129</v>
      </c>
      <c r="G55" s="153">
        <f t="shared" si="11"/>
        <v>168633900</v>
      </c>
      <c r="H55" s="153">
        <f t="shared" si="11"/>
        <v>128</v>
      </c>
      <c r="I55" s="153">
        <f t="shared" si="11"/>
        <v>160653900</v>
      </c>
      <c r="J55" s="153">
        <f t="shared" si="11"/>
        <v>128</v>
      </c>
      <c r="K55" s="153">
        <f t="shared" si="11"/>
        <v>160148900</v>
      </c>
      <c r="L55" s="153">
        <f t="shared" si="11"/>
        <v>642</v>
      </c>
      <c r="M55" s="153">
        <f t="shared" si="11"/>
        <v>840586500</v>
      </c>
      <c r="O55" s="81"/>
    </row>
    <row r="56" spans="1:15" s="80" customFormat="1" ht="16.5" customHeight="1">
      <c r="A56" s="124"/>
      <c r="B56" s="125"/>
      <c r="C56" s="126"/>
      <c r="D56" s="140"/>
      <c r="E56" s="126"/>
      <c r="F56" s="120"/>
      <c r="G56" s="126"/>
      <c r="H56" s="120"/>
      <c r="I56" s="126"/>
      <c r="J56" s="120"/>
      <c r="K56" s="126"/>
      <c r="L56" s="120"/>
      <c r="M56" s="126"/>
      <c r="O56" s="81"/>
    </row>
    <row r="57" spans="1:15" s="80" customFormat="1" ht="16.5" customHeight="1">
      <c r="A57" s="124"/>
      <c r="B57" s="125"/>
      <c r="C57" s="126"/>
      <c r="D57" s="127"/>
      <c r="E57" s="126"/>
      <c r="F57" s="120"/>
      <c r="G57" s="126"/>
      <c r="H57" s="120"/>
      <c r="I57" s="126"/>
      <c r="J57" s="120"/>
      <c r="K57" s="126"/>
      <c r="L57" s="120"/>
      <c r="M57" s="126"/>
      <c r="O57" s="81"/>
    </row>
    <row r="58" spans="1:15" s="80" customFormat="1" ht="24" customHeight="1">
      <c r="A58" s="124"/>
      <c r="B58" s="125"/>
      <c r="C58" s="126"/>
      <c r="D58" s="127"/>
      <c r="E58" s="126"/>
      <c r="F58" s="120"/>
      <c r="G58" s="126"/>
      <c r="H58" s="120"/>
      <c r="I58" s="126"/>
      <c r="J58" s="120"/>
      <c r="K58" s="126"/>
      <c r="L58" s="120"/>
      <c r="M58" s="126"/>
      <c r="O58" s="81"/>
    </row>
    <row r="59" spans="1:15" s="80" customFormat="1" ht="24" customHeight="1">
      <c r="A59" s="124"/>
      <c r="B59" s="125"/>
      <c r="C59" s="126"/>
      <c r="D59" s="127"/>
      <c r="E59" s="126"/>
      <c r="F59" s="120"/>
      <c r="G59" s="126"/>
      <c r="H59" s="120"/>
      <c r="I59" s="126"/>
      <c r="J59" s="120"/>
      <c r="K59" s="126"/>
      <c r="L59" s="120"/>
      <c r="M59" s="126"/>
      <c r="O59" s="81"/>
    </row>
    <row r="60" spans="1:15" s="80" customFormat="1" ht="24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O60" s="81"/>
    </row>
    <row r="61" spans="1:15" s="80" customFormat="1" ht="15.75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O61" s="81"/>
    </row>
    <row r="62" spans="1:15" s="80" customFormat="1" ht="15.75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O62" s="81"/>
    </row>
    <row r="63" spans="1:15" s="80" customFormat="1" ht="15.75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O63" s="81"/>
    </row>
    <row r="64" spans="1:15" s="80" customFormat="1" ht="15.75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O64" s="81"/>
    </row>
    <row r="65" spans="1:15" s="80" customFormat="1" ht="15.75">
      <c r="A65" s="119"/>
      <c r="B65" s="120"/>
      <c r="C65" s="121"/>
      <c r="D65" s="121"/>
      <c r="E65" s="120"/>
      <c r="F65" s="120"/>
      <c r="G65" s="120"/>
      <c r="H65" s="120"/>
      <c r="I65" s="120"/>
      <c r="J65" s="120"/>
      <c r="K65" s="120"/>
      <c r="L65" s="120"/>
      <c r="M65" s="120"/>
      <c r="O65" s="81"/>
    </row>
    <row r="66" spans="1:15" s="80" customFormat="1" ht="15.75">
      <c r="A66" s="117"/>
      <c r="B66" s="118"/>
      <c r="C66" s="121"/>
      <c r="D66" s="121"/>
      <c r="E66" s="117"/>
      <c r="F66" s="118"/>
      <c r="G66" s="117"/>
      <c r="H66" s="118"/>
      <c r="I66" s="117"/>
      <c r="J66" s="118"/>
      <c r="K66" s="117"/>
      <c r="L66" s="118"/>
      <c r="M66" s="117"/>
      <c r="O66" s="81"/>
    </row>
    <row r="67" spans="1:13" ht="15.75">
      <c r="A67" s="128"/>
      <c r="B67" s="118"/>
      <c r="C67" s="128"/>
      <c r="D67" s="128"/>
      <c r="E67" s="128"/>
      <c r="F67" s="118"/>
      <c r="G67" s="117"/>
      <c r="H67" s="118"/>
      <c r="I67" s="117"/>
      <c r="J67" s="118"/>
      <c r="K67" s="117"/>
      <c r="L67" s="118"/>
      <c r="M67" s="128"/>
    </row>
  </sheetData>
  <sheetProtection/>
  <mergeCells count="25">
    <mergeCell ref="L32:M32"/>
    <mergeCell ref="A32:A34"/>
    <mergeCell ref="B32:C32"/>
    <mergeCell ref="D32:E32"/>
    <mergeCell ref="F32:G32"/>
    <mergeCell ref="H32:I32"/>
    <mergeCell ref="J32:K32"/>
    <mergeCell ref="J5:K5"/>
    <mergeCell ref="L5:M5"/>
    <mergeCell ref="B6:B7"/>
    <mergeCell ref="D6:D7"/>
    <mergeCell ref="F6:F7"/>
    <mergeCell ref="H6:H7"/>
    <mergeCell ref="J6:J7"/>
    <mergeCell ref="L6:L7"/>
    <mergeCell ref="A1:I1"/>
    <mergeCell ref="L1:M1"/>
    <mergeCell ref="A2:L2"/>
    <mergeCell ref="A3:M3"/>
    <mergeCell ref="A4:M4"/>
    <mergeCell ref="A5:A7"/>
    <mergeCell ref="B5:C5"/>
    <mergeCell ref="D5:E5"/>
    <mergeCell ref="F5:G5"/>
    <mergeCell ref="H5:I5"/>
  </mergeCells>
  <printOptions/>
  <pageMargins left="0.7480314960629921" right="0.07874015748031496" top="0.3937007874015748" bottom="0.15748031496062992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64"/>
  <sheetViews>
    <sheetView view="pageBreakPreview" zoomScaleNormal="80" zoomScaleSheetLayoutView="100" zoomScalePageLayoutView="0" workbookViewId="0" topLeftCell="A109">
      <selection activeCell="N97" sqref="N97"/>
    </sheetView>
  </sheetViews>
  <sheetFormatPr defaultColWidth="9.140625" defaultRowHeight="15"/>
  <cols>
    <col min="1" max="1" width="2.421875" style="1" customWidth="1"/>
    <col min="2" max="2" width="17.57421875" style="1" customWidth="1"/>
    <col min="3" max="3" width="24.140625" style="1" customWidth="1"/>
    <col min="4" max="4" width="21.140625" style="1" customWidth="1"/>
    <col min="5" max="9" width="6.140625" style="1" customWidth="1"/>
    <col min="10" max="10" width="10.421875" style="9" customWidth="1"/>
    <col min="11" max="11" width="17.8515625" style="1" customWidth="1"/>
    <col min="12" max="12" width="9.00390625" style="1" customWidth="1"/>
    <col min="13" max="13" width="5.0039062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1088</v>
      </c>
    </row>
    <row r="2" spans="1:12" s="47" customFormat="1" ht="21" customHeight="1">
      <c r="A2" s="476" t="s">
        <v>1324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 customHeight="1">
      <c r="A3" s="476" t="s">
        <v>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 customHeight="1">
      <c r="A4" s="43" t="s">
        <v>877</v>
      </c>
      <c r="B4" s="43"/>
      <c r="C4" s="43"/>
      <c r="D4" s="43"/>
      <c r="E4" s="42"/>
      <c r="F4" s="42"/>
      <c r="G4" s="42"/>
      <c r="H4" s="42"/>
      <c r="I4" s="42"/>
      <c r="J4" s="42"/>
      <c r="K4" s="42"/>
      <c r="L4" s="42"/>
    </row>
    <row r="5" spans="1:12" s="47" customFormat="1" ht="21" customHeight="1">
      <c r="A5" s="43" t="s">
        <v>878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</row>
    <row r="6" spans="1:12" ht="22.5">
      <c r="A6" s="17" t="s">
        <v>832</v>
      </c>
      <c r="B6" s="2"/>
      <c r="C6" s="2"/>
      <c r="D6" s="2"/>
      <c r="E6" s="2"/>
      <c r="F6" s="2"/>
      <c r="G6" s="2"/>
      <c r="H6" s="2"/>
      <c r="I6" s="2"/>
      <c r="J6" s="21"/>
      <c r="K6" s="2"/>
      <c r="L6" s="2"/>
    </row>
    <row r="7" spans="1:12" ht="22.5">
      <c r="A7" s="494" t="s">
        <v>1299</v>
      </c>
      <c r="B7" s="494"/>
      <c r="C7" s="494"/>
      <c r="D7" s="494"/>
      <c r="E7" s="494"/>
      <c r="F7" s="494"/>
      <c r="G7" s="494"/>
      <c r="H7" s="494"/>
      <c r="I7" s="284"/>
      <c r="J7" s="21"/>
      <c r="K7" s="3"/>
      <c r="L7" s="3"/>
    </row>
    <row r="8" spans="1:12" s="12" customFormat="1" ht="21" customHeight="1">
      <c r="A8" s="478" t="s">
        <v>2</v>
      </c>
      <c r="B8" s="478" t="s">
        <v>3</v>
      </c>
      <c r="C8" s="478" t="s">
        <v>4</v>
      </c>
      <c r="D8" s="156" t="s">
        <v>14</v>
      </c>
      <c r="E8" s="470" t="s">
        <v>236</v>
      </c>
      <c r="F8" s="471"/>
      <c r="G8" s="471"/>
      <c r="H8" s="471"/>
      <c r="I8" s="472"/>
      <c r="J8" s="263" t="s">
        <v>228</v>
      </c>
      <c r="K8" s="156" t="s">
        <v>5</v>
      </c>
      <c r="L8" s="202" t="s">
        <v>771</v>
      </c>
    </row>
    <row r="9" spans="1:12" s="12" customFormat="1" ht="21" customHeight="1">
      <c r="A9" s="479"/>
      <c r="B9" s="479"/>
      <c r="C9" s="479"/>
      <c r="D9" s="38" t="s">
        <v>233</v>
      </c>
      <c r="E9" s="54">
        <v>2566</v>
      </c>
      <c r="F9" s="54">
        <v>2567</v>
      </c>
      <c r="G9" s="54">
        <v>2568</v>
      </c>
      <c r="H9" s="54">
        <v>2569</v>
      </c>
      <c r="I9" s="54">
        <v>2570</v>
      </c>
      <c r="J9" s="38" t="s">
        <v>229</v>
      </c>
      <c r="K9" s="38" t="s">
        <v>7</v>
      </c>
      <c r="L9" s="205" t="s">
        <v>772</v>
      </c>
    </row>
    <row r="10" spans="1:12" s="12" customFormat="1" ht="21" customHeight="1">
      <c r="A10" s="481"/>
      <c r="B10" s="479"/>
      <c r="C10" s="479"/>
      <c r="D10" s="38"/>
      <c r="E10" s="57" t="s">
        <v>9</v>
      </c>
      <c r="F10" s="57" t="s">
        <v>9</v>
      </c>
      <c r="G10" s="57" t="s">
        <v>9</v>
      </c>
      <c r="H10" s="57" t="s">
        <v>9</v>
      </c>
      <c r="I10" s="57" t="s">
        <v>9</v>
      </c>
      <c r="J10" s="38"/>
      <c r="K10" s="159"/>
      <c r="L10" s="38"/>
    </row>
    <row r="11" spans="1:12" s="12" customFormat="1" ht="21" customHeight="1">
      <c r="A11" s="156">
        <v>1</v>
      </c>
      <c r="B11" s="180" t="s">
        <v>412</v>
      </c>
      <c r="C11" s="165" t="s">
        <v>374</v>
      </c>
      <c r="D11" s="180" t="s">
        <v>338</v>
      </c>
      <c r="E11" s="167">
        <v>40000</v>
      </c>
      <c r="F11" s="167">
        <v>40000</v>
      </c>
      <c r="G11" s="167">
        <v>40000</v>
      </c>
      <c r="H11" s="167">
        <v>40000</v>
      </c>
      <c r="I11" s="167">
        <v>40000</v>
      </c>
      <c r="J11" s="250" t="s">
        <v>330</v>
      </c>
      <c r="K11" s="1" t="s">
        <v>427</v>
      </c>
      <c r="L11" s="156" t="s">
        <v>704</v>
      </c>
    </row>
    <row r="12" spans="1:12" s="12" customFormat="1" ht="21" customHeight="1">
      <c r="A12" s="38"/>
      <c r="B12" s="171"/>
      <c r="C12" s="171" t="s">
        <v>375</v>
      </c>
      <c r="D12" s="171"/>
      <c r="E12" s="38"/>
      <c r="F12" s="38"/>
      <c r="G12" s="38"/>
      <c r="H12" s="38"/>
      <c r="I12" s="38"/>
      <c r="J12" s="252" t="s">
        <v>517</v>
      </c>
      <c r="K12" s="162" t="s">
        <v>518</v>
      </c>
      <c r="L12" s="38" t="s">
        <v>749</v>
      </c>
    </row>
    <row r="13" spans="1:12" s="12" customFormat="1" ht="21" customHeight="1">
      <c r="A13" s="38"/>
      <c r="B13" s="171"/>
      <c r="C13" s="171" t="s">
        <v>376</v>
      </c>
      <c r="D13" s="171"/>
      <c r="E13" s="38"/>
      <c r="F13" s="38"/>
      <c r="G13" s="38"/>
      <c r="H13" s="38"/>
      <c r="I13" s="38"/>
      <c r="J13" s="252"/>
      <c r="K13" s="162" t="s">
        <v>139</v>
      </c>
      <c r="L13" s="38"/>
    </row>
    <row r="14" spans="1:12" s="12" customFormat="1" ht="21" customHeight="1">
      <c r="A14" s="38"/>
      <c r="B14" s="171"/>
      <c r="C14" s="171" t="s">
        <v>65</v>
      </c>
      <c r="D14" s="171"/>
      <c r="E14" s="38"/>
      <c r="F14" s="38"/>
      <c r="G14" s="38"/>
      <c r="H14" s="38"/>
      <c r="I14" s="38"/>
      <c r="J14" s="38"/>
      <c r="K14" s="171"/>
      <c r="L14" s="38"/>
    </row>
    <row r="15" spans="1:12" s="12" customFormat="1" ht="21" customHeight="1">
      <c r="A15" s="38"/>
      <c r="B15" s="171"/>
      <c r="C15" s="161" t="s">
        <v>951</v>
      </c>
      <c r="D15" s="171"/>
      <c r="E15" s="38"/>
      <c r="F15" s="38"/>
      <c r="G15" s="38"/>
      <c r="H15" s="38"/>
      <c r="I15" s="38"/>
      <c r="J15" s="38"/>
      <c r="K15" s="171"/>
      <c r="L15" s="38"/>
    </row>
    <row r="16" spans="1:12" s="12" customFormat="1" ht="21" customHeight="1">
      <c r="A16" s="36"/>
      <c r="B16" s="159"/>
      <c r="C16" s="164" t="s">
        <v>937</v>
      </c>
      <c r="D16" s="159"/>
      <c r="E16" s="36"/>
      <c r="F16" s="36"/>
      <c r="G16" s="36"/>
      <c r="H16" s="36"/>
      <c r="I16" s="36"/>
      <c r="J16" s="36"/>
      <c r="K16" s="159"/>
      <c r="L16" s="159"/>
    </row>
    <row r="17" spans="1:12" s="12" customFormat="1" ht="21" customHeight="1">
      <c r="A17" s="38">
        <v>2</v>
      </c>
      <c r="B17" s="171" t="s">
        <v>62</v>
      </c>
      <c r="C17" s="161" t="s">
        <v>952</v>
      </c>
      <c r="D17" s="171" t="s">
        <v>338</v>
      </c>
      <c r="E17" s="163">
        <v>20000</v>
      </c>
      <c r="F17" s="163" t="s">
        <v>13</v>
      </c>
      <c r="G17" s="163">
        <v>20000</v>
      </c>
      <c r="H17" s="163" t="s">
        <v>253</v>
      </c>
      <c r="I17" s="163">
        <v>20000</v>
      </c>
      <c r="J17" s="252" t="s">
        <v>330</v>
      </c>
      <c r="K17" s="162" t="s">
        <v>68</v>
      </c>
      <c r="L17" s="38" t="s">
        <v>704</v>
      </c>
    </row>
    <row r="18" spans="1:12" s="12" customFormat="1" ht="21" customHeight="1">
      <c r="A18" s="38"/>
      <c r="B18" s="171"/>
      <c r="C18" s="161" t="s">
        <v>622</v>
      </c>
      <c r="D18" s="171"/>
      <c r="E18" s="38"/>
      <c r="F18" s="38"/>
      <c r="G18" s="38"/>
      <c r="H18" s="38"/>
      <c r="I18" s="38"/>
      <c r="J18" s="252" t="s">
        <v>517</v>
      </c>
      <c r="K18" s="162" t="s">
        <v>377</v>
      </c>
      <c r="L18" s="38" t="s">
        <v>749</v>
      </c>
    </row>
    <row r="19" spans="1:12" s="12" customFormat="1" ht="21" customHeight="1">
      <c r="A19" s="38"/>
      <c r="B19" s="171"/>
      <c r="C19" s="161" t="s">
        <v>936</v>
      </c>
      <c r="D19" s="171"/>
      <c r="E19" s="38"/>
      <c r="F19" s="38"/>
      <c r="G19" s="38"/>
      <c r="H19" s="38"/>
      <c r="I19" s="38"/>
      <c r="J19" s="252"/>
      <c r="K19" s="162"/>
      <c r="L19" s="38"/>
    </row>
    <row r="20" spans="1:12" s="12" customFormat="1" ht="21" customHeight="1">
      <c r="A20" s="36"/>
      <c r="B20" s="159"/>
      <c r="C20" s="164" t="s">
        <v>937</v>
      </c>
      <c r="D20" s="159"/>
      <c r="E20" s="36"/>
      <c r="F20" s="36"/>
      <c r="G20" s="36"/>
      <c r="H20" s="36"/>
      <c r="I20" s="36"/>
      <c r="J20" s="280"/>
      <c r="K20" s="181"/>
      <c r="L20" s="36"/>
    </row>
    <row r="21" spans="1:12" s="12" customFormat="1" ht="21" customHeight="1">
      <c r="A21" s="38">
        <v>3</v>
      </c>
      <c r="B21" s="171" t="s">
        <v>63</v>
      </c>
      <c r="C21" s="171" t="s">
        <v>378</v>
      </c>
      <c r="D21" s="171" t="s">
        <v>380</v>
      </c>
      <c r="E21" s="163">
        <v>50000</v>
      </c>
      <c r="F21" s="163">
        <v>50000</v>
      </c>
      <c r="G21" s="163">
        <v>50000</v>
      </c>
      <c r="H21" s="163">
        <v>50000</v>
      </c>
      <c r="I21" s="163">
        <v>50000</v>
      </c>
      <c r="J21" s="252" t="s">
        <v>330</v>
      </c>
      <c r="K21" s="171" t="s">
        <v>386</v>
      </c>
      <c r="L21" s="38" t="s">
        <v>704</v>
      </c>
    </row>
    <row r="22" spans="1:12" s="12" customFormat="1" ht="21" customHeight="1">
      <c r="A22" s="38"/>
      <c r="B22" s="171" t="s">
        <v>64</v>
      </c>
      <c r="C22" s="171" t="s">
        <v>379</v>
      </c>
      <c r="D22" s="171"/>
      <c r="E22" s="38"/>
      <c r="F22" s="38"/>
      <c r="G22" s="38"/>
      <c r="H22" s="38"/>
      <c r="I22" s="38"/>
      <c r="J22" s="252" t="s">
        <v>517</v>
      </c>
      <c r="K22" s="171" t="s">
        <v>387</v>
      </c>
      <c r="L22" s="38" t="s">
        <v>519</v>
      </c>
    </row>
    <row r="23" spans="1:12" s="12" customFormat="1" ht="21" customHeight="1">
      <c r="A23" s="36"/>
      <c r="B23" s="159"/>
      <c r="C23" s="159" t="s">
        <v>66</v>
      </c>
      <c r="D23" s="159"/>
      <c r="E23" s="159"/>
      <c r="F23" s="159"/>
      <c r="G23" s="159"/>
      <c r="H23" s="159"/>
      <c r="I23" s="159"/>
      <c r="J23" s="280"/>
      <c r="K23" s="159" t="s">
        <v>388</v>
      </c>
      <c r="L23" s="159"/>
    </row>
    <row r="24" spans="1:12" s="12" customFormat="1" ht="21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285"/>
      <c r="K24" s="184"/>
      <c r="L24" s="184"/>
    </row>
    <row r="25" spans="1:12" s="12" customFormat="1" ht="21" customHeight="1">
      <c r="A25" s="254"/>
      <c r="B25" s="20"/>
      <c r="C25" s="20"/>
      <c r="D25" s="227"/>
      <c r="E25" s="20"/>
      <c r="F25" s="20"/>
      <c r="G25" s="20"/>
      <c r="H25" s="20"/>
      <c r="I25" s="20"/>
      <c r="J25" s="254"/>
      <c r="K25" s="20"/>
      <c r="L25" s="272" t="s">
        <v>1042</v>
      </c>
    </row>
    <row r="26" spans="1:12" s="12" customFormat="1" ht="21" customHeight="1">
      <c r="A26" s="478" t="s">
        <v>2</v>
      </c>
      <c r="B26" s="478" t="s">
        <v>3</v>
      </c>
      <c r="C26" s="478" t="s">
        <v>4</v>
      </c>
      <c r="D26" s="156" t="s">
        <v>14</v>
      </c>
      <c r="E26" s="470" t="s">
        <v>236</v>
      </c>
      <c r="F26" s="471"/>
      <c r="G26" s="471"/>
      <c r="H26" s="471"/>
      <c r="I26" s="472"/>
      <c r="J26" s="263" t="s">
        <v>228</v>
      </c>
      <c r="K26" s="156" t="s">
        <v>5</v>
      </c>
      <c r="L26" s="202" t="s">
        <v>771</v>
      </c>
    </row>
    <row r="27" spans="1:12" s="12" customFormat="1" ht="21" customHeight="1">
      <c r="A27" s="479"/>
      <c r="B27" s="479"/>
      <c r="C27" s="479"/>
      <c r="D27" s="38" t="s">
        <v>233</v>
      </c>
      <c r="E27" s="54">
        <v>2566</v>
      </c>
      <c r="F27" s="54">
        <v>2567</v>
      </c>
      <c r="G27" s="54">
        <v>2568</v>
      </c>
      <c r="H27" s="54">
        <v>2569</v>
      </c>
      <c r="I27" s="54">
        <v>2570</v>
      </c>
      <c r="J27" s="38" t="s">
        <v>229</v>
      </c>
      <c r="K27" s="38" t="s">
        <v>7</v>
      </c>
      <c r="L27" s="205" t="s">
        <v>772</v>
      </c>
    </row>
    <row r="28" spans="1:12" s="12" customFormat="1" ht="21" customHeight="1">
      <c r="A28" s="481"/>
      <c r="B28" s="481"/>
      <c r="C28" s="481"/>
      <c r="D28" s="36"/>
      <c r="E28" s="57" t="s">
        <v>9</v>
      </c>
      <c r="F28" s="57" t="s">
        <v>9</v>
      </c>
      <c r="G28" s="57" t="s">
        <v>9</v>
      </c>
      <c r="H28" s="57" t="s">
        <v>9</v>
      </c>
      <c r="I28" s="57" t="s">
        <v>9</v>
      </c>
      <c r="J28" s="36"/>
      <c r="K28" s="286"/>
      <c r="L28" s="36"/>
    </row>
    <row r="29" spans="1:12" s="12" customFormat="1" ht="21" customHeight="1">
      <c r="A29" s="38">
        <v>4</v>
      </c>
      <c r="B29" s="171" t="s">
        <v>1057</v>
      </c>
      <c r="C29" s="171" t="s">
        <v>953</v>
      </c>
      <c r="D29" s="171" t="s">
        <v>520</v>
      </c>
      <c r="E29" s="163">
        <v>20000</v>
      </c>
      <c r="F29" s="163">
        <v>20000</v>
      </c>
      <c r="G29" s="163">
        <v>20000</v>
      </c>
      <c r="H29" s="163">
        <v>20000</v>
      </c>
      <c r="I29" s="163">
        <v>20000</v>
      </c>
      <c r="J29" s="163" t="s">
        <v>521</v>
      </c>
      <c r="K29" s="1" t="s">
        <v>428</v>
      </c>
      <c r="L29" s="38" t="s">
        <v>704</v>
      </c>
    </row>
    <row r="30" spans="1:12" s="12" customFormat="1" ht="21" customHeight="1">
      <c r="A30" s="38"/>
      <c r="B30" s="38"/>
      <c r="C30" s="171" t="s">
        <v>954</v>
      </c>
      <c r="D30" s="171"/>
      <c r="E30" s="38"/>
      <c r="F30" s="38"/>
      <c r="G30" s="38"/>
      <c r="H30" s="38"/>
      <c r="I30" s="38"/>
      <c r="J30" s="38" t="s">
        <v>1199</v>
      </c>
      <c r="K30" s="1" t="s">
        <v>429</v>
      </c>
      <c r="L30" s="38" t="s">
        <v>749</v>
      </c>
    </row>
    <row r="31" spans="1:12" s="12" customFormat="1" ht="21" customHeight="1">
      <c r="A31" s="38"/>
      <c r="B31" s="38"/>
      <c r="C31" s="171" t="s">
        <v>67</v>
      </c>
      <c r="D31" s="171"/>
      <c r="E31" s="171"/>
      <c r="F31" s="171"/>
      <c r="G31" s="171"/>
      <c r="H31" s="171"/>
      <c r="I31" s="171"/>
      <c r="J31" s="38"/>
      <c r="K31" s="171"/>
      <c r="L31" s="171"/>
    </row>
    <row r="32" spans="1:12" s="12" customFormat="1" ht="21" customHeight="1">
      <c r="A32" s="38"/>
      <c r="B32" s="38"/>
      <c r="C32" s="161" t="s">
        <v>936</v>
      </c>
      <c r="D32" s="171"/>
      <c r="E32" s="171"/>
      <c r="F32" s="171"/>
      <c r="G32" s="171"/>
      <c r="H32" s="171"/>
      <c r="I32" s="171"/>
      <c r="J32" s="38"/>
      <c r="K32" s="171"/>
      <c r="L32" s="171"/>
    </row>
    <row r="33" spans="1:12" s="12" customFormat="1" ht="21" customHeight="1">
      <c r="A33" s="159"/>
      <c r="B33" s="159"/>
      <c r="C33" s="164" t="s">
        <v>937</v>
      </c>
      <c r="D33" s="159"/>
      <c r="E33" s="159"/>
      <c r="F33" s="159"/>
      <c r="G33" s="159"/>
      <c r="H33" s="159"/>
      <c r="I33" s="159"/>
      <c r="J33" s="36"/>
      <c r="K33" s="159"/>
      <c r="L33" s="159"/>
    </row>
    <row r="34" spans="1:12" s="12" customFormat="1" ht="21" customHeight="1">
      <c r="A34" s="38">
        <v>5</v>
      </c>
      <c r="B34" s="171" t="s">
        <v>606</v>
      </c>
      <c r="C34" s="171" t="s">
        <v>381</v>
      </c>
      <c r="D34" s="171" t="s">
        <v>522</v>
      </c>
      <c r="E34" s="163" t="s">
        <v>13</v>
      </c>
      <c r="F34" s="163">
        <v>10000</v>
      </c>
      <c r="G34" s="163" t="s">
        <v>13</v>
      </c>
      <c r="H34" s="163">
        <v>10000</v>
      </c>
      <c r="I34" s="163"/>
      <c r="J34" s="163" t="s">
        <v>524</v>
      </c>
      <c r="K34" s="161" t="s">
        <v>430</v>
      </c>
      <c r="L34" s="38" t="s">
        <v>704</v>
      </c>
    </row>
    <row r="35" spans="1:12" s="12" customFormat="1" ht="21" customHeight="1">
      <c r="A35" s="38"/>
      <c r="B35" s="162" t="s">
        <v>47</v>
      </c>
      <c r="C35" s="171" t="s">
        <v>69</v>
      </c>
      <c r="D35" s="171" t="s">
        <v>523</v>
      </c>
      <c r="E35" s="38"/>
      <c r="F35" s="38"/>
      <c r="G35" s="38"/>
      <c r="H35" s="38"/>
      <c r="I35" s="38"/>
      <c r="J35" s="38" t="s">
        <v>525</v>
      </c>
      <c r="K35" s="171" t="s">
        <v>432</v>
      </c>
      <c r="L35" s="38" t="s">
        <v>526</v>
      </c>
    </row>
    <row r="36" spans="1:12" s="12" customFormat="1" ht="21" customHeight="1">
      <c r="A36" s="38"/>
      <c r="B36" s="38"/>
      <c r="C36" s="171" t="s">
        <v>382</v>
      </c>
      <c r="D36" s="171"/>
      <c r="E36" s="163"/>
      <c r="F36" s="171"/>
      <c r="G36" s="171"/>
      <c r="H36" s="171"/>
      <c r="I36" s="171"/>
      <c r="J36" s="38"/>
      <c r="K36" s="171" t="s">
        <v>431</v>
      </c>
      <c r="L36" s="171"/>
    </row>
    <row r="37" spans="1:12" s="12" customFormat="1" ht="21" customHeight="1">
      <c r="A37" s="38"/>
      <c r="B37" s="38"/>
      <c r="C37" s="171" t="s">
        <v>70</v>
      </c>
      <c r="D37" s="171"/>
      <c r="E37" s="38"/>
      <c r="F37" s="171"/>
      <c r="G37" s="171"/>
      <c r="H37" s="171"/>
      <c r="I37" s="171"/>
      <c r="J37" s="38"/>
      <c r="K37" s="171"/>
      <c r="L37" s="171"/>
    </row>
    <row r="38" spans="1:12" s="12" customFormat="1" ht="21" customHeight="1">
      <c r="A38" s="38"/>
      <c r="B38" s="38"/>
      <c r="C38" s="161" t="s">
        <v>938</v>
      </c>
      <c r="D38" s="171"/>
      <c r="E38" s="38"/>
      <c r="F38" s="171"/>
      <c r="G38" s="171"/>
      <c r="H38" s="171"/>
      <c r="I38" s="171"/>
      <c r="J38" s="38"/>
      <c r="K38" s="171"/>
      <c r="L38" s="171"/>
    </row>
    <row r="39" spans="1:12" s="12" customFormat="1" ht="21" customHeight="1">
      <c r="A39" s="36"/>
      <c r="B39" s="36"/>
      <c r="C39" s="164" t="s">
        <v>937</v>
      </c>
      <c r="D39" s="159"/>
      <c r="E39" s="159"/>
      <c r="F39" s="159"/>
      <c r="G39" s="159"/>
      <c r="H39" s="159"/>
      <c r="I39" s="159"/>
      <c r="J39" s="36"/>
      <c r="K39" s="159"/>
      <c r="L39" s="159"/>
    </row>
    <row r="40" spans="1:12" s="12" customFormat="1" ht="21" customHeight="1">
      <c r="A40" s="38">
        <v>6</v>
      </c>
      <c r="B40" s="171" t="s">
        <v>1300</v>
      </c>
      <c r="C40" s="171" t="s">
        <v>73</v>
      </c>
      <c r="D40" s="171" t="s">
        <v>383</v>
      </c>
      <c r="E40" s="163">
        <v>200000</v>
      </c>
      <c r="F40" s="163">
        <v>200000</v>
      </c>
      <c r="G40" s="163">
        <v>500000</v>
      </c>
      <c r="H40" s="163">
        <v>200000</v>
      </c>
      <c r="I40" s="163">
        <v>200000</v>
      </c>
      <c r="J40" s="163" t="s">
        <v>527</v>
      </c>
      <c r="K40" s="1" t="s">
        <v>733</v>
      </c>
      <c r="L40" s="38" t="s">
        <v>704</v>
      </c>
    </row>
    <row r="41" spans="1:12" s="12" customFormat="1" ht="21" customHeight="1">
      <c r="A41" s="38"/>
      <c r="B41" s="171"/>
      <c r="C41" s="171" t="s">
        <v>71</v>
      </c>
      <c r="D41" s="171"/>
      <c r="E41" s="38"/>
      <c r="F41" s="38"/>
      <c r="G41" s="38"/>
      <c r="H41" s="38"/>
      <c r="I41" s="38"/>
      <c r="J41" s="38" t="s">
        <v>384</v>
      </c>
      <c r="K41" s="162" t="s">
        <v>734</v>
      </c>
      <c r="L41" s="38" t="s">
        <v>519</v>
      </c>
    </row>
    <row r="42" spans="1:12" s="12" customFormat="1" ht="21" customHeight="1">
      <c r="A42" s="36"/>
      <c r="B42" s="159"/>
      <c r="C42" s="159" t="s">
        <v>72</v>
      </c>
      <c r="D42" s="159"/>
      <c r="E42" s="159"/>
      <c r="F42" s="159"/>
      <c r="G42" s="159"/>
      <c r="H42" s="159"/>
      <c r="I42" s="159"/>
      <c r="J42" s="36" t="s">
        <v>385</v>
      </c>
      <c r="K42" s="159"/>
      <c r="L42" s="159"/>
    </row>
    <row r="43" spans="1:12" ht="21" customHeight="1">
      <c r="A43" s="161">
        <v>7</v>
      </c>
      <c r="B43" s="161" t="s">
        <v>1106</v>
      </c>
      <c r="C43" s="161" t="s">
        <v>1108</v>
      </c>
      <c r="D43" s="161" t="s">
        <v>1168</v>
      </c>
      <c r="E43" s="253">
        <v>10000</v>
      </c>
      <c r="F43" s="253">
        <v>10000</v>
      </c>
      <c r="G43" s="253">
        <v>10000</v>
      </c>
      <c r="H43" s="253">
        <v>10000</v>
      </c>
      <c r="I43" s="253">
        <v>10000</v>
      </c>
      <c r="J43" s="38" t="s">
        <v>1166</v>
      </c>
      <c r="K43" s="161" t="s">
        <v>1111</v>
      </c>
      <c r="L43" s="38" t="s">
        <v>704</v>
      </c>
    </row>
    <row r="44" spans="1:12" ht="21" customHeight="1">
      <c r="A44" s="161"/>
      <c r="B44" s="161" t="s">
        <v>1107</v>
      </c>
      <c r="C44" s="161" t="s">
        <v>1109</v>
      </c>
      <c r="D44" s="161" t="s">
        <v>1169</v>
      </c>
      <c r="E44" s="161"/>
      <c r="F44" s="161"/>
      <c r="G44" s="161"/>
      <c r="H44" s="161"/>
      <c r="I44" s="161"/>
      <c r="J44" s="38" t="s">
        <v>1167</v>
      </c>
      <c r="K44" s="161" t="s">
        <v>1112</v>
      </c>
      <c r="L44" s="38" t="s">
        <v>505</v>
      </c>
    </row>
    <row r="45" spans="1:12" ht="21" customHeight="1">
      <c r="A45" s="161"/>
      <c r="B45" s="161"/>
      <c r="C45" s="161" t="s">
        <v>1110</v>
      </c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 ht="21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s="12" customFormat="1" ht="21" customHeight="1">
      <c r="A47" s="38">
        <v>8</v>
      </c>
      <c r="B47" s="171" t="s">
        <v>34</v>
      </c>
      <c r="C47" s="171" t="s">
        <v>40</v>
      </c>
      <c r="D47" s="171" t="s">
        <v>37</v>
      </c>
      <c r="E47" s="38" t="s">
        <v>13</v>
      </c>
      <c r="F47" s="163">
        <v>20000</v>
      </c>
      <c r="G47" s="163" t="s">
        <v>13</v>
      </c>
      <c r="H47" s="163">
        <v>20000</v>
      </c>
      <c r="I47" s="163" t="s">
        <v>13</v>
      </c>
      <c r="J47" s="163" t="s">
        <v>533</v>
      </c>
      <c r="K47" s="162" t="s">
        <v>391</v>
      </c>
      <c r="L47" s="38" t="s">
        <v>38</v>
      </c>
    </row>
    <row r="48" spans="1:12" s="12" customFormat="1" ht="21" customHeight="1">
      <c r="A48" s="38"/>
      <c r="B48" s="171"/>
      <c r="C48" s="171" t="s">
        <v>39</v>
      </c>
      <c r="D48" s="171"/>
      <c r="E48" s="38"/>
      <c r="F48" s="38"/>
      <c r="G48" s="38"/>
      <c r="H48" s="38"/>
      <c r="I48" s="38"/>
      <c r="J48" s="38" t="s">
        <v>534</v>
      </c>
      <c r="K48" s="162"/>
      <c r="L48" s="38"/>
    </row>
    <row r="49" spans="1:12" s="12" customFormat="1" ht="21" customHeight="1">
      <c r="A49" s="36"/>
      <c r="B49" s="159"/>
      <c r="C49" s="159"/>
      <c r="D49" s="159"/>
      <c r="E49" s="36"/>
      <c r="F49" s="36"/>
      <c r="G49" s="36"/>
      <c r="H49" s="36"/>
      <c r="I49" s="36"/>
      <c r="J49" s="36"/>
      <c r="K49" s="159" t="s">
        <v>18</v>
      </c>
      <c r="L49" s="159"/>
    </row>
    <row r="50" spans="1:12" s="20" customFormat="1" ht="21" customHeight="1">
      <c r="A50" s="254"/>
      <c r="J50" s="254"/>
      <c r="L50" s="272" t="s">
        <v>1173</v>
      </c>
    </row>
    <row r="51" spans="1:12" s="12" customFormat="1" ht="21" customHeight="1">
      <c r="A51" s="478" t="s">
        <v>2</v>
      </c>
      <c r="B51" s="478" t="s">
        <v>3</v>
      </c>
      <c r="C51" s="478" t="s">
        <v>4</v>
      </c>
      <c r="D51" s="156" t="s">
        <v>14</v>
      </c>
      <c r="E51" s="470" t="s">
        <v>236</v>
      </c>
      <c r="F51" s="471"/>
      <c r="G51" s="471"/>
      <c r="H51" s="471"/>
      <c r="I51" s="472"/>
      <c r="J51" s="263" t="s">
        <v>228</v>
      </c>
      <c r="K51" s="156" t="s">
        <v>5</v>
      </c>
      <c r="L51" s="202" t="s">
        <v>771</v>
      </c>
    </row>
    <row r="52" spans="1:12" s="12" customFormat="1" ht="21" customHeight="1">
      <c r="A52" s="479"/>
      <c r="B52" s="479"/>
      <c r="C52" s="479"/>
      <c r="D52" s="38" t="s">
        <v>233</v>
      </c>
      <c r="E52" s="54">
        <v>2566</v>
      </c>
      <c r="F52" s="54">
        <v>2567</v>
      </c>
      <c r="G52" s="54">
        <v>2568</v>
      </c>
      <c r="H52" s="54">
        <v>2569</v>
      </c>
      <c r="I52" s="54">
        <v>2570</v>
      </c>
      <c r="J52" s="38" t="s">
        <v>229</v>
      </c>
      <c r="K52" s="38" t="s">
        <v>7</v>
      </c>
      <c r="L52" s="205" t="s">
        <v>772</v>
      </c>
    </row>
    <row r="53" spans="1:12" s="12" customFormat="1" ht="21" customHeight="1">
      <c r="A53" s="481"/>
      <c r="B53" s="481"/>
      <c r="C53" s="481"/>
      <c r="D53" s="36"/>
      <c r="E53" s="57" t="s">
        <v>9</v>
      </c>
      <c r="F53" s="57" t="s">
        <v>9</v>
      </c>
      <c r="G53" s="57" t="s">
        <v>9</v>
      </c>
      <c r="H53" s="57" t="s">
        <v>9</v>
      </c>
      <c r="I53" s="57" t="s">
        <v>9</v>
      </c>
      <c r="J53" s="36"/>
      <c r="K53" s="286"/>
      <c r="L53" s="36"/>
    </row>
    <row r="54" spans="1:12" s="12" customFormat="1" ht="21" customHeight="1">
      <c r="A54" s="38">
        <v>9</v>
      </c>
      <c r="B54" s="171" t="s">
        <v>74</v>
      </c>
      <c r="C54" s="171" t="s">
        <v>955</v>
      </c>
      <c r="D54" s="171" t="s">
        <v>956</v>
      </c>
      <c r="E54" s="163">
        <v>20000</v>
      </c>
      <c r="F54" s="163">
        <v>20000</v>
      </c>
      <c r="G54" s="163">
        <v>20000</v>
      </c>
      <c r="H54" s="163">
        <v>20000</v>
      </c>
      <c r="I54" s="163">
        <v>20000</v>
      </c>
      <c r="J54" s="252" t="s">
        <v>292</v>
      </c>
      <c r="K54" s="171" t="s">
        <v>80</v>
      </c>
      <c r="L54" s="38" t="s">
        <v>704</v>
      </c>
    </row>
    <row r="55" spans="1:12" s="12" customFormat="1" ht="21" customHeight="1">
      <c r="A55" s="38"/>
      <c r="B55" s="171"/>
      <c r="C55" s="171" t="s">
        <v>76</v>
      </c>
      <c r="D55" s="171" t="s">
        <v>79</v>
      </c>
      <c r="E55" s="38"/>
      <c r="F55" s="171"/>
      <c r="G55" s="171"/>
      <c r="H55" s="171"/>
      <c r="I55" s="171"/>
      <c r="J55" s="252" t="s">
        <v>293</v>
      </c>
      <c r="K55" s="171" t="s">
        <v>81</v>
      </c>
      <c r="L55" s="38" t="s">
        <v>526</v>
      </c>
    </row>
    <row r="56" spans="1:12" s="12" customFormat="1" ht="21" customHeight="1">
      <c r="A56" s="38"/>
      <c r="B56" s="171"/>
      <c r="C56" s="171" t="s">
        <v>77</v>
      </c>
      <c r="D56" s="171"/>
      <c r="E56" s="171"/>
      <c r="F56" s="171"/>
      <c r="G56" s="171"/>
      <c r="H56" s="171"/>
      <c r="I56" s="171"/>
      <c r="J56" s="252"/>
      <c r="K56" s="171" t="s">
        <v>75</v>
      </c>
      <c r="L56" s="171"/>
    </row>
    <row r="57" spans="1:12" s="12" customFormat="1" ht="21" customHeight="1">
      <c r="A57" s="38"/>
      <c r="B57" s="171"/>
      <c r="C57" s="171" t="s">
        <v>78</v>
      </c>
      <c r="D57" s="171"/>
      <c r="E57" s="171"/>
      <c r="F57" s="171"/>
      <c r="G57" s="171"/>
      <c r="H57" s="171"/>
      <c r="I57" s="171"/>
      <c r="J57" s="38"/>
      <c r="K57" s="171"/>
      <c r="L57" s="171"/>
    </row>
    <row r="58" spans="1:12" s="12" customFormat="1" ht="21" customHeight="1">
      <c r="A58" s="38"/>
      <c r="B58" s="171"/>
      <c r="C58" s="161" t="s">
        <v>936</v>
      </c>
      <c r="D58" s="171"/>
      <c r="E58" s="171"/>
      <c r="F58" s="171"/>
      <c r="G58" s="171"/>
      <c r="H58" s="171"/>
      <c r="I58" s="171"/>
      <c r="J58" s="38"/>
      <c r="K58" s="171"/>
      <c r="L58" s="171"/>
    </row>
    <row r="59" spans="1:12" s="12" customFormat="1" ht="21" customHeight="1">
      <c r="A59" s="38"/>
      <c r="B59" s="171"/>
      <c r="C59" s="161" t="s">
        <v>937</v>
      </c>
      <c r="D59" s="171"/>
      <c r="E59" s="38"/>
      <c r="F59" s="163"/>
      <c r="G59" s="163"/>
      <c r="H59" s="163"/>
      <c r="I59" s="163"/>
      <c r="J59" s="252"/>
      <c r="K59" s="162"/>
      <c r="L59" s="38"/>
    </row>
    <row r="60" spans="1:12" s="12" customFormat="1" ht="21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36"/>
      <c r="K60" s="159"/>
      <c r="L60" s="159"/>
    </row>
    <row r="61" spans="1:12" ht="21" customHeight="1">
      <c r="A61" s="38">
        <v>10</v>
      </c>
      <c r="B61" s="161" t="s">
        <v>52</v>
      </c>
      <c r="C61" s="161" t="s">
        <v>957</v>
      </c>
      <c r="D61" s="161" t="s">
        <v>390</v>
      </c>
      <c r="E61" s="163">
        <v>900000</v>
      </c>
      <c r="F61" s="163">
        <v>900000</v>
      </c>
      <c r="G61" s="163">
        <v>900000</v>
      </c>
      <c r="H61" s="163">
        <v>900000</v>
      </c>
      <c r="I61" s="163">
        <v>900000</v>
      </c>
      <c r="J61" s="163" t="s">
        <v>294</v>
      </c>
      <c r="K61" s="171" t="s">
        <v>530</v>
      </c>
      <c r="L61" s="38" t="s">
        <v>704</v>
      </c>
    </row>
    <row r="62" spans="1:12" ht="21" customHeight="1">
      <c r="A62" s="38"/>
      <c r="B62" s="161" t="s">
        <v>528</v>
      </c>
      <c r="C62" s="161" t="s">
        <v>54</v>
      </c>
      <c r="D62" s="161" t="s">
        <v>55</v>
      </c>
      <c r="E62" s="38"/>
      <c r="F62" s="38"/>
      <c r="G62" s="38"/>
      <c r="H62" s="38"/>
      <c r="I62" s="38"/>
      <c r="J62" s="38" t="s">
        <v>529</v>
      </c>
      <c r="K62" s="171" t="s">
        <v>531</v>
      </c>
      <c r="L62" s="38" t="s">
        <v>1411</v>
      </c>
    </row>
    <row r="63" spans="1:12" ht="21" customHeight="1">
      <c r="A63" s="38"/>
      <c r="B63" s="161" t="s">
        <v>53</v>
      </c>
      <c r="C63" s="161" t="s">
        <v>936</v>
      </c>
      <c r="D63" s="161"/>
      <c r="E63" s="161"/>
      <c r="F63" s="161"/>
      <c r="G63" s="161"/>
      <c r="H63" s="161"/>
      <c r="I63" s="161"/>
      <c r="J63" s="38"/>
      <c r="K63" s="161"/>
      <c r="L63" s="161"/>
    </row>
    <row r="64" spans="1:12" ht="21" customHeight="1">
      <c r="A64" s="36"/>
      <c r="B64" s="164"/>
      <c r="C64" s="164" t="s">
        <v>937</v>
      </c>
      <c r="D64" s="164"/>
      <c r="E64" s="164"/>
      <c r="F64" s="164"/>
      <c r="G64" s="164"/>
      <c r="H64" s="164"/>
      <c r="I64" s="164"/>
      <c r="J64" s="36"/>
      <c r="K64" s="164"/>
      <c r="L64" s="164"/>
    </row>
    <row r="65" spans="1:12" ht="21" customHeight="1">
      <c r="A65" s="38">
        <v>11</v>
      </c>
      <c r="B65" s="161" t="s">
        <v>56</v>
      </c>
      <c r="C65" s="161" t="s">
        <v>958</v>
      </c>
      <c r="D65" s="161" t="s">
        <v>57</v>
      </c>
      <c r="E65" s="253">
        <v>300000</v>
      </c>
      <c r="F65" s="253">
        <v>300000</v>
      </c>
      <c r="G65" s="253">
        <v>300000</v>
      </c>
      <c r="H65" s="253">
        <v>300000</v>
      </c>
      <c r="I65" s="253">
        <v>300000</v>
      </c>
      <c r="J65" s="38" t="s">
        <v>329</v>
      </c>
      <c r="K65" s="162" t="s">
        <v>348</v>
      </c>
      <c r="L65" s="38" t="s">
        <v>704</v>
      </c>
    </row>
    <row r="66" spans="1:12" ht="21" customHeight="1">
      <c r="A66" s="38"/>
      <c r="B66" s="161" t="s">
        <v>1301</v>
      </c>
      <c r="C66" s="161" t="s">
        <v>145</v>
      </c>
      <c r="D66" s="161" t="s">
        <v>146</v>
      </c>
      <c r="E66" s="38"/>
      <c r="F66" s="38"/>
      <c r="G66" s="38"/>
      <c r="H66" s="38"/>
      <c r="I66" s="38"/>
      <c r="J66" s="251" t="s">
        <v>204</v>
      </c>
      <c r="K66" s="162" t="s">
        <v>349</v>
      </c>
      <c r="L66" s="38" t="s">
        <v>1411</v>
      </c>
    </row>
    <row r="67" spans="1:12" ht="21" customHeight="1">
      <c r="A67" s="38"/>
      <c r="B67" s="161"/>
      <c r="C67" s="161" t="s">
        <v>936</v>
      </c>
      <c r="D67" s="161"/>
      <c r="E67" s="38"/>
      <c r="F67" s="38"/>
      <c r="G67" s="38"/>
      <c r="H67" s="38"/>
      <c r="I67" s="38"/>
      <c r="J67" s="254"/>
      <c r="K67" s="162"/>
      <c r="L67" s="38"/>
    </row>
    <row r="68" spans="1:12" ht="21" customHeight="1">
      <c r="A68" s="36"/>
      <c r="B68" s="164"/>
      <c r="C68" s="164" t="s">
        <v>937</v>
      </c>
      <c r="D68" s="164"/>
      <c r="E68" s="164"/>
      <c r="F68" s="164"/>
      <c r="G68" s="164"/>
      <c r="H68" s="164"/>
      <c r="I68" s="164"/>
      <c r="J68" s="287"/>
      <c r="K68" s="164"/>
      <c r="L68" s="164"/>
    </row>
    <row r="69" spans="1:12" s="12" customFormat="1" ht="21" customHeight="1">
      <c r="A69" s="38">
        <v>12</v>
      </c>
      <c r="B69" s="161" t="s">
        <v>392</v>
      </c>
      <c r="C69" s="161" t="s">
        <v>395</v>
      </c>
      <c r="D69" s="161" t="s">
        <v>396</v>
      </c>
      <c r="E69" s="163">
        <v>800000</v>
      </c>
      <c r="F69" s="163">
        <v>800000</v>
      </c>
      <c r="G69" s="163">
        <v>800000</v>
      </c>
      <c r="H69" s="163">
        <v>800000</v>
      </c>
      <c r="I69" s="163">
        <v>800000</v>
      </c>
      <c r="J69" s="252" t="s">
        <v>537</v>
      </c>
      <c r="K69" s="162" t="s">
        <v>397</v>
      </c>
      <c r="L69" s="38" t="s">
        <v>38</v>
      </c>
    </row>
    <row r="70" spans="1:12" s="12" customFormat="1" ht="21" customHeight="1">
      <c r="A70" s="38"/>
      <c r="B70" s="171" t="s">
        <v>393</v>
      </c>
      <c r="C70" s="161"/>
      <c r="D70" s="161" t="s">
        <v>388</v>
      </c>
      <c r="E70" s="38"/>
      <c r="F70" s="38"/>
      <c r="G70" s="38"/>
      <c r="H70" s="38"/>
      <c r="I70" s="38"/>
      <c r="J70" s="38" t="s">
        <v>539</v>
      </c>
      <c r="K70" s="162" t="s">
        <v>44</v>
      </c>
      <c r="L70" s="38"/>
    </row>
    <row r="71" spans="1:12" s="12" customFormat="1" ht="21" customHeight="1">
      <c r="A71" s="38"/>
      <c r="B71" s="161" t="s">
        <v>394</v>
      </c>
      <c r="C71" s="171"/>
      <c r="D71" s="171"/>
      <c r="E71" s="38"/>
      <c r="F71" s="38"/>
      <c r="G71" s="38"/>
      <c r="H71" s="38"/>
      <c r="I71" s="38"/>
      <c r="J71" s="38" t="s">
        <v>538</v>
      </c>
      <c r="K71" s="162"/>
      <c r="L71" s="38"/>
    </row>
    <row r="72" spans="1:12" s="12" customFormat="1" ht="21" customHeight="1">
      <c r="A72" s="36"/>
      <c r="B72" s="164"/>
      <c r="C72" s="159"/>
      <c r="D72" s="159"/>
      <c r="E72" s="36"/>
      <c r="F72" s="36"/>
      <c r="G72" s="36"/>
      <c r="H72" s="36"/>
      <c r="I72" s="36"/>
      <c r="J72" s="36"/>
      <c r="K72" s="159"/>
      <c r="L72" s="36"/>
    </row>
    <row r="73" spans="1:12" ht="21" customHeight="1">
      <c r="A73" s="254"/>
      <c r="B73" s="13"/>
      <c r="C73" s="13"/>
      <c r="D73" s="13"/>
      <c r="E73" s="13"/>
      <c r="F73" s="13"/>
      <c r="G73" s="13"/>
      <c r="H73" s="13"/>
      <c r="I73" s="13"/>
      <c r="J73" s="254"/>
      <c r="K73" s="13"/>
      <c r="L73" s="13"/>
    </row>
    <row r="74" spans="1:12" ht="21" customHeight="1">
      <c r="A74" s="254"/>
      <c r="B74" s="13"/>
      <c r="C74" s="13"/>
      <c r="D74" s="13"/>
      <c r="E74" s="13"/>
      <c r="F74" s="13"/>
      <c r="G74" s="13"/>
      <c r="H74" s="13"/>
      <c r="I74" s="13"/>
      <c r="J74" s="254"/>
      <c r="K74" s="13"/>
      <c r="L74" s="13"/>
    </row>
    <row r="75" ht="21" customHeight="1">
      <c r="L75" s="272" t="s">
        <v>1141</v>
      </c>
    </row>
    <row r="76" spans="1:12" ht="21" customHeight="1">
      <c r="A76" s="478" t="s">
        <v>2</v>
      </c>
      <c r="B76" s="478" t="s">
        <v>3</v>
      </c>
      <c r="C76" s="478" t="s">
        <v>4</v>
      </c>
      <c r="D76" s="246" t="s">
        <v>14</v>
      </c>
      <c r="E76" s="470" t="s">
        <v>236</v>
      </c>
      <c r="F76" s="471"/>
      <c r="G76" s="471"/>
      <c r="H76" s="471"/>
      <c r="I76" s="472"/>
      <c r="J76" s="155" t="s">
        <v>228</v>
      </c>
      <c r="K76" s="156" t="s">
        <v>5</v>
      </c>
      <c r="L76" s="202" t="s">
        <v>771</v>
      </c>
    </row>
    <row r="77" spans="1:12" ht="21" customHeight="1">
      <c r="A77" s="479"/>
      <c r="B77" s="479"/>
      <c r="C77" s="479"/>
      <c r="D77" s="247" t="s">
        <v>233</v>
      </c>
      <c r="E77" s="54">
        <v>2566</v>
      </c>
      <c r="F77" s="54">
        <v>2567</v>
      </c>
      <c r="G77" s="54">
        <v>2568</v>
      </c>
      <c r="H77" s="54">
        <v>2569</v>
      </c>
      <c r="I77" s="54">
        <v>2570</v>
      </c>
      <c r="J77" s="38" t="s">
        <v>229</v>
      </c>
      <c r="K77" s="38" t="s">
        <v>7</v>
      </c>
      <c r="L77" s="205" t="s">
        <v>772</v>
      </c>
    </row>
    <row r="78" spans="1:12" ht="21" customHeight="1">
      <c r="A78" s="481"/>
      <c r="B78" s="481"/>
      <c r="C78" s="481"/>
      <c r="D78" s="248"/>
      <c r="E78" s="57" t="s">
        <v>9</v>
      </c>
      <c r="F78" s="57" t="s">
        <v>9</v>
      </c>
      <c r="G78" s="57" t="s">
        <v>9</v>
      </c>
      <c r="H78" s="57" t="s">
        <v>9</v>
      </c>
      <c r="I78" s="57" t="s">
        <v>9</v>
      </c>
      <c r="J78" s="36"/>
      <c r="K78" s="159"/>
      <c r="L78" s="248"/>
    </row>
    <row r="79" spans="1:12" ht="21" customHeight="1">
      <c r="A79" s="38">
        <v>13</v>
      </c>
      <c r="B79" s="161" t="s">
        <v>59</v>
      </c>
      <c r="C79" s="161" t="s">
        <v>959</v>
      </c>
      <c r="D79" s="161" t="s">
        <v>532</v>
      </c>
      <c r="E79" s="163">
        <v>20000</v>
      </c>
      <c r="F79" s="163">
        <v>20000</v>
      </c>
      <c r="G79" s="163">
        <v>20000</v>
      </c>
      <c r="H79" s="163">
        <v>20000</v>
      </c>
      <c r="I79" s="163">
        <v>20000</v>
      </c>
      <c r="J79" s="38" t="s">
        <v>504</v>
      </c>
      <c r="K79" s="162" t="s">
        <v>433</v>
      </c>
      <c r="L79" s="38" t="s">
        <v>704</v>
      </c>
    </row>
    <row r="80" spans="1:12" ht="21" customHeight="1">
      <c r="A80" s="161"/>
      <c r="B80" s="161" t="s">
        <v>60</v>
      </c>
      <c r="C80" s="161" t="s">
        <v>61</v>
      </c>
      <c r="D80" s="161"/>
      <c r="E80" s="38"/>
      <c r="F80" s="38"/>
      <c r="G80" s="38"/>
      <c r="H80" s="38"/>
      <c r="I80" s="38"/>
      <c r="J80" s="38"/>
      <c r="K80" s="1" t="s">
        <v>434</v>
      </c>
      <c r="L80" s="38" t="s">
        <v>1411</v>
      </c>
    </row>
    <row r="81" spans="1:12" ht="21" customHeight="1">
      <c r="A81" s="161"/>
      <c r="B81" s="161"/>
      <c r="C81" s="161" t="s">
        <v>960</v>
      </c>
      <c r="D81" s="161"/>
      <c r="E81" s="161"/>
      <c r="F81" s="161"/>
      <c r="G81" s="161"/>
      <c r="H81" s="161"/>
      <c r="I81" s="161"/>
      <c r="J81" s="38"/>
      <c r="K81" s="161" t="s">
        <v>435</v>
      </c>
      <c r="L81" s="161"/>
    </row>
    <row r="82" spans="1:12" ht="21" customHeight="1">
      <c r="A82" s="161"/>
      <c r="B82" s="161"/>
      <c r="C82" s="161" t="s">
        <v>961</v>
      </c>
      <c r="D82" s="161"/>
      <c r="E82" s="161"/>
      <c r="F82" s="161"/>
      <c r="G82" s="161"/>
      <c r="H82" s="161"/>
      <c r="I82" s="161"/>
      <c r="J82" s="38"/>
      <c r="K82" s="161"/>
      <c r="L82" s="161"/>
    </row>
    <row r="83" spans="1:12" ht="21" customHeight="1">
      <c r="A83" s="161"/>
      <c r="B83" s="161"/>
      <c r="C83" s="161" t="s">
        <v>951</v>
      </c>
      <c r="D83" s="161"/>
      <c r="E83" s="161"/>
      <c r="F83" s="161"/>
      <c r="G83" s="161"/>
      <c r="H83" s="161"/>
      <c r="I83" s="161"/>
      <c r="J83" s="38"/>
      <c r="K83" s="161"/>
      <c r="L83" s="161"/>
    </row>
    <row r="84" spans="1:12" ht="21" customHeight="1">
      <c r="A84" s="161"/>
      <c r="B84" s="161"/>
      <c r="C84" s="161" t="s">
        <v>937</v>
      </c>
      <c r="D84" s="161"/>
      <c r="E84" s="161"/>
      <c r="F84" s="161"/>
      <c r="G84" s="161"/>
      <c r="H84" s="161"/>
      <c r="I84" s="161"/>
      <c r="J84" s="38"/>
      <c r="K84" s="161"/>
      <c r="L84" s="161"/>
    </row>
    <row r="85" spans="1:12" ht="21" customHeight="1">
      <c r="A85" s="164"/>
      <c r="B85" s="164"/>
      <c r="C85" s="164"/>
      <c r="D85" s="164"/>
      <c r="E85" s="164"/>
      <c r="F85" s="164"/>
      <c r="G85" s="164"/>
      <c r="H85" s="164"/>
      <c r="I85" s="164"/>
      <c r="J85" s="36"/>
      <c r="K85" s="164"/>
      <c r="L85" s="164"/>
    </row>
    <row r="86" spans="1:12" s="12" customFormat="1" ht="21" customHeight="1">
      <c r="A86" s="38">
        <v>14</v>
      </c>
      <c r="B86" s="171" t="s">
        <v>42</v>
      </c>
      <c r="C86" s="171" t="s">
        <v>962</v>
      </c>
      <c r="D86" s="171" t="s">
        <v>43</v>
      </c>
      <c r="E86" s="38" t="s">
        <v>13</v>
      </c>
      <c r="F86" s="163">
        <v>10000</v>
      </c>
      <c r="G86" s="163" t="s">
        <v>13</v>
      </c>
      <c r="H86" s="163">
        <v>10000</v>
      </c>
      <c r="I86" s="163" t="s">
        <v>13</v>
      </c>
      <c r="J86" s="163" t="s">
        <v>535</v>
      </c>
      <c r="K86" s="162" t="s">
        <v>391</v>
      </c>
      <c r="L86" s="38" t="s">
        <v>38</v>
      </c>
    </row>
    <row r="87" spans="1:12" s="12" customFormat="1" ht="21" customHeight="1">
      <c r="A87" s="38"/>
      <c r="B87" s="171" t="s">
        <v>41</v>
      </c>
      <c r="C87" s="171" t="s">
        <v>35</v>
      </c>
      <c r="D87" s="171"/>
      <c r="E87" s="38"/>
      <c r="F87" s="38"/>
      <c r="G87" s="38"/>
      <c r="H87" s="38"/>
      <c r="I87" s="38"/>
      <c r="J87" s="38" t="s">
        <v>536</v>
      </c>
      <c r="K87" s="162"/>
      <c r="L87" s="171"/>
    </row>
    <row r="88" spans="1:12" s="12" customFormat="1" ht="21" customHeight="1">
      <c r="A88" s="38"/>
      <c r="B88" s="171"/>
      <c r="C88" s="171" t="s">
        <v>36</v>
      </c>
      <c r="D88" s="171"/>
      <c r="E88" s="38"/>
      <c r="F88" s="38"/>
      <c r="G88" s="38"/>
      <c r="H88" s="38"/>
      <c r="I88" s="38"/>
      <c r="J88" s="38"/>
      <c r="K88" s="171"/>
      <c r="L88" s="171"/>
    </row>
    <row r="89" spans="1:12" s="12" customFormat="1" ht="21" customHeight="1">
      <c r="A89" s="38"/>
      <c r="B89" s="171"/>
      <c r="C89" s="161" t="s">
        <v>936</v>
      </c>
      <c r="D89" s="171"/>
      <c r="E89" s="38"/>
      <c r="F89" s="38"/>
      <c r="G89" s="38"/>
      <c r="H89" s="38"/>
      <c r="I89" s="38"/>
      <c r="J89" s="38"/>
      <c r="K89" s="171"/>
      <c r="L89" s="171"/>
    </row>
    <row r="90" spans="1:12" s="12" customFormat="1" ht="21" customHeight="1">
      <c r="A90" s="36"/>
      <c r="B90" s="159"/>
      <c r="C90" s="164" t="s">
        <v>937</v>
      </c>
      <c r="D90" s="159"/>
      <c r="E90" s="36"/>
      <c r="F90" s="279"/>
      <c r="G90" s="279"/>
      <c r="H90" s="279"/>
      <c r="I90" s="279"/>
      <c r="J90" s="279"/>
      <c r="K90" s="159"/>
      <c r="L90" s="36"/>
    </row>
    <row r="91" spans="1:12" s="12" customFormat="1" ht="21" customHeight="1">
      <c r="A91" s="38">
        <v>15</v>
      </c>
      <c r="B91" s="171" t="s">
        <v>48</v>
      </c>
      <c r="C91" s="171" t="s">
        <v>763</v>
      </c>
      <c r="D91" s="171" t="s">
        <v>316</v>
      </c>
      <c r="E91" s="288">
        <v>20000</v>
      </c>
      <c r="F91" s="288" t="s">
        <v>13</v>
      </c>
      <c r="G91" s="288">
        <v>20000</v>
      </c>
      <c r="H91" s="163">
        <v>20000</v>
      </c>
      <c r="I91" s="163" t="s">
        <v>13</v>
      </c>
      <c r="J91" s="288" t="s">
        <v>284</v>
      </c>
      <c r="K91" s="171" t="s">
        <v>51</v>
      </c>
      <c r="L91" s="38" t="s">
        <v>38</v>
      </c>
    </row>
    <row r="92" spans="1:12" s="12" customFormat="1" ht="21" customHeight="1">
      <c r="A92" s="38"/>
      <c r="B92" s="171"/>
      <c r="C92" s="171" t="s">
        <v>49</v>
      </c>
      <c r="D92" s="171"/>
      <c r="E92" s="289"/>
      <c r="F92" s="289"/>
      <c r="G92" s="289"/>
      <c r="H92" s="289"/>
      <c r="I92" s="289"/>
      <c r="J92" s="289"/>
      <c r="K92" s="171" t="s">
        <v>50</v>
      </c>
      <c r="L92" s="171"/>
    </row>
    <row r="93" spans="1:12" s="12" customFormat="1" ht="21" customHeight="1">
      <c r="A93" s="36"/>
      <c r="B93" s="159"/>
      <c r="C93" s="159"/>
      <c r="D93" s="159"/>
      <c r="E93" s="290"/>
      <c r="F93" s="290"/>
      <c r="G93" s="290"/>
      <c r="H93" s="290"/>
      <c r="I93" s="290"/>
      <c r="J93" s="290"/>
      <c r="K93" s="159"/>
      <c r="L93" s="159"/>
    </row>
    <row r="94" spans="1:12" ht="21" customHeight="1">
      <c r="A94" s="156">
        <v>16</v>
      </c>
      <c r="B94" s="165" t="s">
        <v>1302</v>
      </c>
      <c r="C94" s="165" t="s">
        <v>1058</v>
      </c>
      <c r="D94" s="165" t="s">
        <v>346</v>
      </c>
      <c r="E94" s="156">
        <v>40000</v>
      </c>
      <c r="F94" s="167">
        <v>40000</v>
      </c>
      <c r="G94" s="167">
        <v>40000</v>
      </c>
      <c r="H94" s="167">
        <v>40000</v>
      </c>
      <c r="I94" s="167">
        <v>40000</v>
      </c>
      <c r="J94" s="156" t="s">
        <v>329</v>
      </c>
      <c r="K94" s="168" t="s">
        <v>1035</v>
      </c>
      <c r="L94" s="156" t="s">
        <v>704</v>
      </c>
    </row>
    <row r="95" spans="1:12" ht="21" customHeight="1">
      <c r="A95" s="38"/>
      <c r="B95" s="161" t="s">
        <v>1036</v>
      </c>
      <c r="C95" s="161" t="s">
        <v>58</v>
      </c>
      <c r="D95" s="161"/>
      <c r="E95" s="161"/>
      <c r="F95" s="38"/>
      <c r="G95" s="38"/>
      <c r="H95" s="38"/>
      <c r="I95" s="38"/>
      <c r="J95" s="38" t="s">
        <v>204</v>
      </c>
      <c r="K95" s="162" t="s">
        <v>1037</v>
      </c>
      <c r="L95" s="38" t="s">
        <v>1411</v>
      </c>
    </row>
    <row r="96" spans="1:12" ht="21" customHeight="1">
      <c r="A96" s="38"/>
      <c r="B96" s="161"/>
      <c r="C96" s="161" t="s">
        <v>936</v>
      </c>
      <c r="D96" s="161"/>
      <c r="E96" s="161"/>
      <c r="F96" s="38"/>
      <c r="G96" s="38"/>
      <c r="H96" s="38"/>
      <c r="I96" s="38"/>
      <c r="J96" s="38"/>
      <c r="K96" s="162" t="s">
        <v>1038</v>
      </c>
      <c r="L96" s="38"/>
    </row>
    <row r="97" spans="1:12" ht="21" customHeight="1">
      <c r="A97" s="38"/>
      <c r="B97" s="161"/>
      <c r="C97" s="161" t="s">
        <v>937</v>
      </c>
      <c r="D97" s="161"/>
      <c r="E97" s="161"/>
      <c r="F97" s="161"/>
      <c r="G97" s="161"/>
      <c r="H97" s="161"/>
      <c r="I97" s="161"/>
      <c r="J97" s="38"/>
      <c r="K97" s="161"/>
      <c r="L97" s="161"/>
    </row>
    <row r="98" spans="1:12" ht="21" customHeight="1">
      <c r="A98" s="36"/>
      <c r="B98" s="164"/>
      <c r="C98" s="164"/>
      <c r="D98" s="164"/>
      <c r="E98" s="164"/>
      <c r="F98" s="164"/>
      <c r="G98" s="164"/>
      <c r="H98" s="164"/>
      <c r="I98" s="164"/>
      <c r="J98" s="36"/>
      <c r="K98" s="164"/>
      <c r="L98" s="164"/>
    </row>
    <row r="99" spans="1:12" ht="21" customHeight="1">
      <c r="A99" s="254"/>
      <c r="B99" s="13"/>
      <c r="C99" s="13"/>
      <c r="D99" s="13"/>
      <c r="E99" s="13"/>
      <c r="F99" s="13"/>
      <c r="G99" s="13"/>
      <c r="H99" s="13"/>
      <c r="I99" s="13"/>
      <c r="J99" s="254"/>
      <c r="K99" s="13"/>
      <c r="L99" s="13"/>
    </row>
    <row r="100" spans="1:12" s="20" customFormat="1" ht="21" customHeight="1">
      <c r="A100" s="254"/>
      <c r="D100" s="227"/>
      <c r="E100" s="254"/>
      <c r="F100" s="291"/>
      <c r="G100" s="291"/>
      <c r="H100" s="291"/>
      <c r="I100" s="291"/>
      <c r="J100" s="291"/>
      <c r="L100" s="272" t="s">
        <v>1050</v>
      </c>
    </row>
    <row r="101" spans="1:12" s="12" customFormat="1" ht="21" customHeight="1">
      <c r="A101" s="478" t="s">
        <v>2</v>
      </c>
      <c r="B101" s="478" t="s">
        <v>3</v>
      </c>
      <c r="C101" s="478" t="s">
        <v>4</v>
      </c>
      <c r="D101" s="156" t="s">
        <v>14</v>
      </c>
      <c r="E101" s="470" t="s">
        <v>236</v>
      </c>
      <c r="F101" s="471"/>
      <c r="G101" s="471"/>
      <c r="H101" s="471"/>
      <c r="I101" s="472"/>
      <c r="J101" s="263" t="s">
        <v>228</v>
      </c>
      <c r="K101" s="156" t="s">
        <v>5</v>
      </c>
      <c r="L101" s="263" t="s">
        <v>6</v>
      </c>
    </row>
    <row r="102" spans="1:12" s="12" customFormat="1" ht="21" customHeight="1">
      <c r="A102" s="479"/>
      <c r="B102" s="479"/>
      <c r="C102" s="479"/>
      <c r="D102" s="38" t="s">
        <v>233</v>
      </c>
      <c r="E102" s="54">
        <v>2566</v>
      </c>
      <c r="F102" s="54">
        <v>2567</v>
      </c>
      <c r="G102" s="54">
        <v>2568</v>
      </c>
      <c r="H102" s="54">
        <v>2569</v>
      </c>
      <c r="I102" s="54">
        <v>2570</v>
      </c>
      <c r="J102" s="38" t="s">
        <v>229</v>
      </c>
      <c r="K102" s="38" t="s">
        <v>7</v>
      </c>
      <c r="L102" s="251" t="s">
        <v>8</v>
      </c>
    </row>
    <row r="103" spans="1:12" s="12" customFormat="1" ht="21" customHeight="1">
      <c r="A103" s="481"/>
      <c r="B103" s="481"/>
      <c r="C103" s="481"/>
      <c r="D103" s="36"/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36"/>
      <c r="K103" s="159"/>
      <c r="L103" s="36"/>
    </row>
    <row r="104" spans="1:12" s="12" customFormat="1" ht="21" customHeight="1">
      <c r="A104" s="38">
        <v>17</v>
      </c>
      <c r="B104" s="171" t="s">
        <v>1181</v>
      </c>
      <c r="C104" s="171" t="s">
        <v>1185</v>
      </c>
      <c r="D104" s="171" t="s">
        <v>1187</v>
      </c>
      <c r="E104" s="253">
        <v>50000</v>
      </c>
      <c r="F104" s="253">
        <v>50000</v>
      </c>
      <c r="G104" s="253">
        <v>50000</v>
      </c>
      <c r="H104" s="253">
        <v>50000</v>
      </c>
      <c r="I104" s="253">
        <v>50000</v>
      </c>
      <c r="J104" s="252" t="s">
        <v>931</v>
      </c>
      <c r="K104" s="171" t="s">
        <v>1200</v>
      </c>
      <c r="L104" s="38" t="s">
        <v>38</v>
      </c>
    </row>
    <row r="105" spans="1:12" s="12" customFormat="1" ht="21" customHeight="1">
      <c r="A105" s="38"/>
      <c r="B105" s="171" t="s">
        <v>1182</v>
      </c>
      <c r="C105" s="171" t="s">
        <v>1186</v>
      </c>
      <c r="D105" s="171"/>
      <c r="E105" s="38"/>
      <c r="F105" s="38"/>
      <c r="G105" s="38"/>
      <c r="H105" s="38"/>
      <c r="I105" s="38"/>
      <c r="J105" s="38"/>
      <c r="K105" s="171" t="s">
        <v>1202</v>
      </c>
      <c r="L105" s="38"/>
    </row>
    <row r="106" spans="1:12" s="12" customFormat="1" ht="21" customHeight="1">
      <c r="A106" s="38"/>
      <c r="B106" s="171" t="s">
        <v>1183</v>
      </c>
      <c r="C106" s="161" t="s">
        <v>936</v>
      </c>
      <c r="D106" s="171"/>
      <c r="E106" s="38"/>
      <c r="F106" s="38"/>
      <c r="G106" s="38"/>
      <c r="H106" s="38"/>
      <c r="I106" s="38"/>
      <c r="J106" s="38"/>
      <c r="K106" s="171" t="s">
        <v>1201</v>
      </c>
      <c r="L106" s="38"/>
    </row>
    <row r="107" spans="1:12" s="12" customFormat="1" ht="21" customHeight="1">
      <c r="A107" s="38"/>
      <c r="B107" s="171" t="s">
        <v>1184</v>
      </c>
      <c r="C107" s="161" t="s">
        <v>937</v>
      </c>
      <c r="D107" s="171"/>
      <c r="E107" s="38"/>
      <c r="F107" s="38"/>
      <c r="G107" s="38"/>
      <c r="H107" s="38"/>
      <c r="I107" s="38"/>
      <c r="J107" s="38"/>
      <c r="K107" s="171"/>
      <c r="L107" s="38"/>
    </row>
    <row r="108" spans="1:12" s="12" customFormat="1" ht="21" customHeight="1">
      <c r="A108" s="36"/>
      <c r="B108" s="159"/>
      <c r="C108" s="164"/>
      <c r="D108" s="159"/>
      <c r="E108" s="36"/>
      <c r="F108" s="36"/>
      <c r="G108" s="36"/>
      <c r="H108" s="36"/>
      <c r="I108" s="36"/>
      <c r="J108" s="36"/>
      <c r="K108" s="159"/>
      <c r="L108" s="36"/>
    </row>
    <row r="109" spans="1:12" s="12" customFormat="1" ht="21" customHeight="1">
      <c r="A109" s="38">
        <v>18</v>
      </c>
      <c r="B109" s="171" t="s">
        <v>1177</v>
      </c>
      <c r="C109" s="171" t="s">
        <v>963</v>
      </c>
      <c r="D109" s="171" t="s">
        <v>1180</v>
      </c>
      <c r="E109" s="163">
        <v>40000</v>
      </c>
      <c r="F109" s="163">
        <v>40000</v>
      </c>
      <c r="G109" s="163">
        <v>40000</v>
      </c>
      <c r="H109" s="163">
        <v>40000</v>
      </c>
      <c r="I109" s="163">
        <v>40000</v>
      </c>
      <c r="J109" s="163" t="s">
        <v>330</v>
      </c>
      <c r="K109" s="171" t="s">
        <v>609</v>
      </c>
      <c r="L109" s="38" t="s">
        <v>38</v>
      </c>
    </row>
    <row r="110" spans="1:12" s="12" customFormat="1" ht="21" customHeight="1">
      <c r="A110" s="38"/>
      <c r="B110" s="171" t="s">
        <v>1178</v>
      </c>
      <c r="C110" s="171" t="s">
        <v>607</v>
      </c>
      <c r="D110" s="171"/>
      <c r="E110" s="38"/>
      <c r="F110" s="38"/>
      <c r="G110" s="38"/>
      <c r="H110" s="38"/>
      <c r="I110" s="38"/>
      <c r="J110" s="38" t="s">
        <v>608</v>
      </c>
      <c r="K110" s="171" t="s">
        <v>610</v>
      </c>
      <c r="L110" s="38"/>
    </row>
    <row r="111" spans="1:12" s="12" customFormat="1" ht="21" customHeight="1">
      <c r="A111" s="38"/>
      <c r="B111" s="171" t="s">
        <v>1179</v>
      </c>
      <c r="C111" s="161" t="s">
        <v>936</v>
      </c>
      <c r="D111" s="171"/>
      <c r="E111" s="171"/>
      <c r="F111" s="171"/>
      <c r="G111" s="171"/>
      <c r="H111" s="171"/>
      <c r="I111" s="171"/>
      <c r="J111" s="38"/>
      <c r="K111" s="171" t="s">
        <v>611</v>
      </c>
      <c r="L111" s="171"/>
    </row>
    <row r="112" spans="1:12" s="12" customFormat="1" ht="21" customHeight="1">
      <c r="A112" s="38"/>
      <c r="B112" s="171"/>
      <c r="C112" s="161" t="s">
        <v>937</v>
      </c>
      <c r="D112" s="171"/>
      <c r="E112" s="171"/>
      <c r="F112" s="171"/>
      <c r="G112" s="171"/>
      <c r="H112" s="171"/>
      <c r="I112" s="171"/>
      <c r="J112" s="38"/>
      <c r="K112" s="171"/>
      <c r="L112" s="171"/>
    </row>
    <row r="113" spans="1:12" s="12" customFormat="1" ht="21" customHeight="1">
      <c r="A113" s="36"/>
      <c r="B113" s="159"/>
      <c r="C113" s="164"/>
      <c r="D113" s="159"/>
      <c r="E113" s="159"/>
      <c r="F113" s="159"/>
      <c r="G113" s="159"/>
      <c r="H113" s="159"/>
      <c r="I113" s="159"/>
      <c r="J113" s="36"/>
      <c r="K113" s="159"/>
      <c r="L113" s="159"/>
    </row>
    <row r="114" spans="1:12" s="12" customFormat="1" ht="21" customHeight="1">
      <c r="A114" s="38">
        <v>19</v>
      </c>
      <c r="B114" s="171" t="s">
        <v>754</v>
      </c>
      <c r="C114" s="161" t="s">
        <v>756</v>
      </c>
      <c r="D114" s="142" t="s">
        <v>753</v>
      </c>
      <c r="E114" s="163">
        <v>1000000</v>
      </c>
      <c r="F114" s="163">
        <v>2000000</v>
      </c>
      <c r="G114" s="163">
        <v>2000000</v>
      </c>
      <c r="H114" s="163">
        <v>2000000</v>
      </c>
      <c r="I114" s="163">
        <v>2000000</v>
      </c>
      <c r="J114" s="252" t="s">
        <v>735</v>
      </c>
      <c r="K114" s="162" t="s">
        <v>737</v>
      </c>
      <c r="L114" s="38" t="s">
        <v>399</v>
      </c>
    </row>
    <row r="115" spans="1:12" s="12" customFormat="1" ht="21" customHeight="1">
      <c r="A115" s="38"/>
      <c r="B115" s="171"/>
      <c r="C115" s="161" t="s">
        <v>757</v>
      </c>
      <c r="D115" s="52" t="s">
        <v>755</v>
      </c>
      <c r="E115" s="171"/>
      <c r="F115" s="171"/>
      <c r="G115" s="171"/>
      <c r="H115" s="171"/>
      <c r="I115" s="171"/>
      <c r="J115" s="38" t="s">
        <v>736</v>
      </c>
      <c r="K115" s="171" t="s">
        <v>769</v>
      </c>
      <c r="L115" s="38" t="s">
        <v>700</v>
      </c>
    </row>
    <row r="116" spans="1:12" s="12" customFormat="1" ht="21" customHeight="1">
      <c r="A116" s="38"/>
      <c r="B116" s="171"/>
      <c r="C116" s="161"/>
      <c r="D116" s="53" t="s">
        <v>833</v>
      </c>
      <c r="E116" s="171"/>
      <c r="F116" s="171"/>
      <c r="G116" s="171"/>
      <c r="H116" s="171"/>
      <c r="I116" s="171"/>
      <c r="J116" s="171"/>
      <c r="K116" s="171" t="s">
        <v>770</v>
      </c>
      <c r="L116" s="38"/>
    </row>
    <row r="117" spans="1:12" s="12" customFormat="1" ht="21" customHeight="1">
      <c r="A117" s="38"/>
      <c r="B117" s="171"/>
      <c r="C117" s="161"/>
      <c r="D117" s="142" t="s">
        <v>834</v>
      </c>
      <c r="E117" s="171"/>
      <c r="F117" s="171"/>
      <c r="G117" s="171"/>
      <c r="H117" s="171"/>
      <c r="I117" s="171"/>
      <c r="J117" s="171"/>
      <c r="K117" s="171"/>
      <c r="L117" s="38"/>
    </row>
    <row r="118" spans="1:12" s="12" customFormat="1" ht="21" customHeight="1">
      <c r="A118" s="38"/>
      <c r="B118" s="171"/>
      <c r="C118" s="161"/>
      <c r="D118" s="142" t="s">
        <v>835</v>
      </c>
      <c r="E118" s="171"/>
      <c r="F118" s="171"/>
      <c r="G118" s="171"/>
      <c r="H118" s="171"/>
      <c r="I118" s="171"/>
      <c r="J118" s="171"/>
      <c r="K118" s="171"/>
      <c r="L118" s="38"/>
    </row>
    <row r="119" spans="1:12" s="12" customFormat="1" ht="21" customHeight="1">
      <c r="A119" s="38"/>
      <c r="B119" s="171"/>
      <c r="C119" s="161"/>
      <c r="D119" s="142"/>
      <c r="E119" s="171"/>
      <c r="F119" s="171"/>
      <c r="G119" s="171"/>
      <c r="H119" s="171"/>
      <c r="I119" s="171"/>
      <c r="J119" s="171"/>
      <c r="K119" s="171"/>
      <c r="L119" s="38"/>
    </row>
    <row r="120" spans="1:12" ht="21" customHeight="1">
      <c r="A120" s="156">
        <v>20</v>
      </c>
      <c r="B120" s="165" t="s">
        <v>1303</v>
      </c>
      <c r="C120" s="165" t="s">
        <v>181</v>
      </c>
      <c r="D120" s="165" t="s">
        <v>702</v>
      </c>
      <c r="E120" s="167">
        <v>500000</v>
      </c>
      <c r="F120" s="167">
        <v>500000</v>
      </c>
      <c r="G120" s="167">
        <v>500000</v>
      </c>
      <c r="H120" s="167">
        <v>500000</v>
      </c>
      <c r="I120" s="167">
        <v>500000</v>
      </c>
      <c r="J120" s="167" t="s">
        <v>601</v>
      </c>
      <c r="K120" s="168" t="s">
        <v>184</v>
      </c>
      <c r="L120" s="156" t="s">
        <v>176</v>
      </c>
    </row>
    <row r="121" spans="1:12" ht="21" customHeight="1">
      <c r="A121" s="38"/>
      <c r="B121" s="161" t="s">
        <v>180</v>
      </c>
      <c r="C121" s="161" t="s">
        <v>182</v>
      </c>
      <c r="D121" s="161"/>
      <c r="E121" s="38"/>
      <c r="F121" s="38"/>
      <c r="G121" s="38"/>
      <c r="H121" s="38"/>
      <c r="I121" s="38"/>
      <c r="J121" s="38" t="s">
        <v>600</v>
      </c>
      <c r="K121" s="162" t="s">
        <v>270</v>
      </c>
      <c r="L121" s="38" t="s">
        <v>704</v>
      </c>
    </row>
    <row r="122" spans="1:12" ht="21" customHeight="1">
      <c r="A122" s="36"/>
      <c r="B122" s="177"/>
      <c r="C122" s="164" t="s">
        <v>183</v>
      </c>
      <c r="D122" s="164"/>
      <c r="E122" s="179"/>
      <c r="F122" s="179"/>
      <c r="G122" s="179"/>
      <c r="H122" s="179"/>
      <c r="I122" s="179"/>
      <c r="J122" s="179"/>
      <c r="K122" s="177"/>
      <c r="L122" s="36" t="s">
        <v>526</v>
      </c>
    </row>
    <row r="123" spans="1:12" s="29" customFormat="1" ht="21" customHeight="1">
      <c r="A123" s="473" t="s">
        <v>1351</v>
      </c>
      <c r="B123" s="474"/>
      <c r="C123" s="474"/>
      <c r="D123" s="475"/>
      <c r="E123" s="299">
        <f>E11+E17+E21+E29+E40+E43+E54+E61+E65+E69+E79+E91+E94+E104+E109+E114+E120</f>
        <v>4030000</v>
      </c>
      <c r="F123" s="299">
        <f>F11+F21+F29+F34+F40+F43+F47+F54+F61+F65+F69+F79+F86+F94+F104+F109+F114+F120</f>
        <v>5030000</v>
      </c>
      <c r="G123" s="299">
        <f>G11+G17+G21+G29+G40+G43+G54+G61+G65+G69+G79+G91+G94+G104+G109+G114+G120</f>
        <v>5330000</v>
      </c>
      <c r="H123" s="299">
        <f>H11+H21+H29+H34+H40+H43+H47+H54+H61+H65+H69+H79+H86+H91+H94+H104+H109+H114+H120</f>
        <v>5050000</v>
      </c>
      <c r="I123" s="299">
        <f>I11+I17+I21+I29+I40+I43+I54+I61+I65+I69+I79+I94+I104+I109+I114+I120</f>
        <v>5010000</v>
      </c>
      <c r="J123" s="295"/>
      <c r="K123" s="295"/>
      <c r="L123" s="295"/>
    </row>
    <row r="124" spans="1:12" ht="21" customHeight="1">
      <c r="A124" s="254"/>
      <c r="B124" s="274"/>
      <c r="C124" s="13"/>
      <c r="D124" s="13"/>
      <c r="E124" s="273"/>
      <c r="F124" s="273"/>
      <c r="G124" s="273"/>
      <c r="H124" s="273"/>
      <c r="I124" s="273"/>
      <c r="J124" s="273"/>
      <c r="K124" s="274"/>
      <c r="L124" s="254"/>
    </row>
    <row r="125" spans="1:12" ht="21" customHeight="1">
      <c r="A125" s="254"/>
      <c r="B125" s="274"/>
      <c r="C125" s="13"/>
      <c r="D125" s="13"/>
      <c r="E125" s="273"/>
      <c r="F125" s="273"/>
      <c r="G125" s="273"/>
      <c r="H125" s="273"/>
      <c r="I125" s="273"/>
      <c r="J125" s="273"/>
      <c r="K125" s="274"/>
      <c r="L125" s="254"/>
    </row>
    <row r="126" s="12" customFormat="1" ht="21" customHeight="1">
      <c r="J126" s="9"/>
    </row>
    <row r="127" s="12" customFormat="1" ht="21" customHeight="1">
      <c r="J127" s="9"/>
    </row>
    <row r="128" s="12" customFormat="1" ht="21" customHeight="1">
      <c r="J128" s="9"/>
    </row>
    <row r="129" s="12" customFormat="1" ht="21" customHeight="1">
      <c r="J129" s="9"/>
    </row>
    <row r="130" s="12" customFormat="1" ht="21" customHeight="1">
      <c r="J130" s="9"/>
    </row>
    <row r="131" s="12" customFormat="1" ht="21" customHeight="1">
      <c r="J131" s="9"/>
    </row>
    <row r="132" s="12" customFormat="1" ht="21" customHeight="1">
      <c r="J132" s="9"/>
    </row>
    <row r="133" s="12" customFormat="1" ht="21" customHeight="1">
      <c r="J133" s="9"/>
    </row>
    <row r="134" s="12" customFormat="1" ht="21" customHeight="1">
      <c r="J134" s="9"/>
    </row>
    <row r="135" s="12" customFormat="1" ht="21" customHeight="1">
      <c r="J135" s="9"/>
    </row>
    <row r="136" s="12" customFormat="1" ht="21" customHeight="1">
      <c r="J136" s="9"/>
    </row>
    <row r="137" s="12" customFormat="1" ht="21" customHeight="1">
      <c r="J137" s="9"/>
    </row>
    <row r="138" s="12" customFormat="1" ht="21" customHeight="1">
      <c r="J138" s="9"/>
    </row>
    <row r="139" s="12" customFormat="1" ht="21" customHeight="1">
      <c r="J139" s="9"/>
    </row>
    <row r="140" s="12" customFormat="1" ht="21" customHeight="1">
      <c r="J140" s="9"/>
    </row>
    <row r="141" s="12" customFormat="1" ht="21" customHeight="1">
      <c r="J141" s="9"/>
    </row>
    <row r="142" s="12" customFormat="1" ht="21" customHeight="1">
      <c r="J142" s="9"/>
    </row>
    <row r="143" s="12" customFormat="1" ht="21" customHeight="1">
      <c r="J143" s="9"/>
    </row>
    <row r="144" s="12" customFormat="1" ht="21" customHeight="1">
      <c r="J144" s="9"/>
    </row>
    <row r="145" s="12" customFormat="1" ht="21" customHeight="1">
      <c r="J145" s="9"/>
    </row>
    <row r="146" s="12" customFormat="1" ht="21" customHeight="1">
      <c r="J146" s="9"/>
    </row>
    <row r="147" s="12" customFormat="1" ht="21" customHeight="1">
      <c r="J147" s="9"/>
    </row>
    <row r="148" s="12" customFormat="1" ht="21" customHeight="1">
      <c r="J148" s="9"/>
    </row>
    <row r="149" s="12" customFormat="1" ht="21" customHeight="1">
      <c r="J149" s="9"/>
    </row>
    <row r="150" s="12" customFormat="1" ht="21" customHeight="1">
      <c r="J150" s="9"/>
    </row>
    <row r="151" s="12" customFormat="1" ht="21" customHeight="1">
      <c r="J151" s="9"/>
    </row>
    <row r="152" s="12" customFormat="1" ht="21" customHeight="1">
      <c r="J152" s="9"/>
    </row>
    <row r="153" s="12" customFormat="1" ht="21" customHeight="1">
      <c r="J153" s="9"/>
    </row>
    <row r="154" s="12" customFormat="1" ht="21" customHeight="1">
      <c r="J154" s="9"/>
    </row>
    <row r="155" s="12" customFormat="1" ht="21" customHeight="1">
      <c r="J155" s="9"/>
    </row>
    <row r="156" s="12" customFormat="1" ht="21" customHeight="1">
      <c r="J156" s="9"/>
    </row>
    <row r="157" s="12" customFormat="1" ht="21" customHeight="1">
      <c r="J157" s="9"/>
    </row>
    <row r="158" s="12" customFormat="1" ht="21" customHeight="1">
      <c r="J158" s="9"/>
    </row>
    <row r="159" s="12" customFormat="1" ht="21" customHeight="1">
      <c r="J159" s="9"/>
    </row>
    <row r="160" s="12" customFormat="1" ht="21" customHeight="1">
      <c r="J160" s="9"/>
    </row>
    <row r="161" s="12" customFormat="1" ht="21" customHeight="1">
      <c r="J161" s="9"/>
    </row>
    <row r="162" s="12" customFormat="1" ht="21" customHeight="1">
      <c r="J162" s="9"/>
    </row>
    <row r="163" s="12" customFormat="1" ht="21" customHeight="1">
      <c r="J163" s="9"/>
    </row>
    <row r="164" s="12" customFormat="1" ht="21" customHeight="1">
      <c r="J164" s="9"/>
    </row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</sheetData>
  <sheetProtection/>
  <mergeCells count="25">
    <mergeCell ref="A123:D123"/>
    <mergeCell ref="C8:C10"/>
    <mergeCell ref="B26:B28"/>
    <mergeCell ref="C26:C28"/>
    <mergeCell ref="B101:B103"/>
    <mergeCell ref="A51:A53"/>
    <mergeCell ref="B51:B53"/>
    <mergeCell ref="A76:A78"/>
    <mergeCell ref="B76:B78"/>
    <mergeCell ref="E51:I51"/>
    <mergeCell ref="E101:I101"/>
    <mergeCell ref="C76:C78"/>
    <mergeCell ref="C101:C103"/>
    <mergeCell ref="A101:A103"/>
    <mergeCell ref="E76:I76"/>
    <mergeCell ref="C51:C53"/>
    <mergeCell ref="E26:I26"/>
    <mergeCell ref="A26:A28"/>
    <mergeCell ref="A1:K1"/>
    <mergeCell ref="A2:L2"/>
    <mergeCell ref="A3:L3"/>
    <mergeCell ref="A7:H7"/>
    <mergeCell ref="A8:A10"/>
    <mergeCell ref="B8:B10"/>
    <mergeCell ref="E8:I8"/>
  </mergeCells>
  <printOptions horizontalCentered="1"/>
  <pageMargins left="0.29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39"/>
  <sheetViews>
    <sheetView view="pageBreakPreview" zoomScaleSheetLayoutView="100" zoomScalePageLayoutView="0" workbookViewId="0" topLeftCell="A4">
      <selection activeCell="O27" sqref="O27"/>
    </sheetView>
  </sheetViews>
  <sheetFormatPr defaultColWidth="9.140625" defaultRowHeight="21" customHeight="1"/>
  <cols>
    <col min="1" max="1" width="2.57421875" style="12" customWidth="1"/>
    <col min="2" max="2" width="15.8515625" style="1" customWidth="1"/>
    <col min="3" max="3" width="24.421875" style="1" customWidth="1"/>
    <col min="4" max="4" width="20.28125" style="1" customWidth="1"/>
    <col min="5" max="9" width="7.421875" style="1" customWidth="1"/>
    <col min="10" max="10" width="9.421875" style="1" customWidth="1"/>
    <col min="11" max="11" width="16.00390625" style="1" customWidth="1"/>
    <col min="12" max="12" width="9.421875" style="1" customWidth="1"/>
    <col min="13" max="13" width="4.0039062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1051</v>
      </c>
    </row>
    <row r="2" spans="1:12" s="47" customFormat="1" ht="21" customHeight="1">
      <c r="A2" s="476" t="s">
        <v>1324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 customHeight="1">
      <c r="A3" s="476" t="s">
        <v>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1" s="47" customFormat="1" ht="21" customHeight="1">
      <c r="A4" s="43" t="s">
        <v>879</v>
      </c>
      <c r="B4" s="43"/>
      <c r="C4" s="43"/>
      <c r="D4" s="43"/>
      <c r="E4" s="42"/>
      <c r="F4" s="42"/>
      <c r="G4" s="42"/>
      <c r="H4" s="42"/>
      <c r="I4" s="42"/>
      <c r="J4" s="42"/>
      <c r="K4" s="42"/>
    </row>
    <row r="5" spans="1:12" s="47" customFormat="1" ht="21" customHeight="1">
      <c r="A5" s="43" t="s">
        <v>880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</row>
    <row r="6" spans="1:12" ht="21" customHeight="1">
      <c r="A6" s="2" t="s">
        <v>836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1" customHeight="1">
      <c r="A7" s="480" t="s">
        <v>837</v>
      </c>
      <c r="B7" s="480"/>
      <c r="C7" s="480"/>
      <c r="D7" s="480"/>
      <c r="E7" s="3"/>
      <c r="F7" s="3"/>
      <c r="G7" s="3"/>
      <c r="H7" s="3"/>
      <c r="I7" s="3"/>
      <c r="J7" s="3"/>
      <c r="K7" s="3"/>
      <c r="L7" s="3"/>
    </row>
    <row r="8" spans="1:12" ht="21" customHeight="1">
      <c r="A8" s="478" t="s">
        <v>2</v>
      </c>
      <c r="B8" s="478" t="s">
        <v>3</v>
      </c>
      <c r="C8" s="478" t="s">
        <v>4</v>
      </c>
      <c r="D8" s="383" t="s">
        <v>14</v>
      </c>
      <c r="E8" s="470" t="s">
        <v>236</v>
      </c>
      <c r="F8" s="471"/>
      <c r="G8" s="471"/>
      <c r="H8" s="471"/>
      <c r="I8" s="472"/>
      <c r="J8" s="155" t="s">
        <v>228</v>
      </c>
      <c r="K8" s="156" t="s">
        <v>5</v>
      </c>
      <c r="L8" s="202" t="s">
        <v>771</v>
      </c>
    </row>
    <row r="9" spans="1:12" ht="21" customHeight="1">
      <c r="A9" s="479"/>
      <c r="B9" s="479"/>
      <c r="C9" s="479"/>
      <c r="D9" s="384" t="s">
        <v>233</v>
      </c>
      <c r="E9" s="54">
        <v>2566</v>
      </c>
      <c r="F9" s="54">
        <v>2567</v>
      </c>
      <c r="G9" s="54">
        <v>2568</v>
      </c>
      <c r="H9" s="54">
        <v>2569</v>
      </c>
      <c r="I9" s="54">
        <v>2570</v>
      </c>
      <c r="J9" s="38" t="s">
        <v>229</v>
      </c>
      <c r="K9" s="38" t="s">
        <v>7</v>
      </c>
      <c r="L9" s="205" t="s">
        <v>772</v>
      </c>
    </row>
    <row r="10" spans="1:12" ht="21" customHeight="1">
      <c r="A10" s="481"/>
      <c r="B10" s="479"/>
      <c r="C10" s="479"/>
      <c r="D10" s="384"/>
      <c r="E10" s="57" t="s">
        <v>9</v>
      </c>
      <c r="F10" s="57" t="s">
        <v>9</v>
      </c>
      <c r="G10" s="57" t="s">
        <v>9</v>
      </c>
      <c r="H10" s="57" t="s">
        <v>9</v>
      </c>
      <c r="I10" s="57" t="s">
        <v>9</v>
      </c>
      <c r="J10" s="36"/>
      <c r="K10" s="171"/>
      <c r="L10" s="384"/>
    </row>
    <row r="11" spans="1:12" ht="21" customHeight="1">
      <c r="A11" s="156">
        <v>1</v>
      </c>
      <c r="B11" s="180" t="s">
        <v>15</v>
      </c>
      <c r="C11" s="180" t="s">
        <v>400</v>
      </c>
      <c r="D11" s="180" t="s">
        <v>276</v>
      </c>
      <c r="E11" s="156" t="s">
        <v>16</v>
      </c>
      <c r="F11" s="167">
        <v>48084500</v>
      </c>
      <c r="G11" s="167">
        <v>48084500</v>
      </c>
      <c r="H11" s="167">
        <v>48084500</v>
      </c>
      <c r="I11" s="167">
        <v>48084500</v>
      </c>
      <c r="J11" s="38" t="s">
        <v>488</v>
      </c>
      <c r="K11" s="180" t="s">
        <v>28</v>
      </c>
      <c r="L11" s="156" t="s">
        <v>32</v>
      </c>
    </row>
    <row r="12" spans="1:12" ht="21" customHeight="1">
      <c r="A12" s="38"/>
      <c r="B12" s="171" t="s">
        <v>22</v>
      </c>
      <c r="C12" s="171" t="s">
        <v>205</v>
      </c>
      <c r="D12" s="174"/>
      <c r="E12" s="38"/>
      <c r="F12" s="38"/>
      <c r="G12" s="38"/>
      <c r="H12" s="38"/>
      <c r="I12" s="38"/>
      <c r="J12" s="38" t="s">
        <v>324</v>
      </c>
      <c r="K12" s="171" t="s">
        <v>26</v>
      </c>
      <c r="L12" s="38" t="s">
        <v>211</v>
      </c>
    </row>
    <row r="13" spans="1:12" ht="21" customHeight="1">
      <c r="A13" s="38"/>
      <c r="B13" s="171" t="s">
        <v>426</v>
      </c>
      <c r="C13" s="171" t="s">
        <v>401</v>
      </c>
      <c r="D13" s="174"/>
      <c r="E13" s="171"/>
      <c r="F13" s="171"/>
      <c r="G13" s="171"/>
      <c r="H13" s="171"/>
      <c r="I13" s="171"/>
      <c r="J13" s="172"/>
      <c r="K13" s="171" t="s">
        <v>27</v>
      </c>
      <c r="L13" s="38" t="s">
        <v>29</v>
      </c>
    </row>
    <row r="14" spans="1:12" ht="21" customHeight="1">
      <c r="A14" s="38"/>
      <c r="B14" s="171"/>
      <c r="C14" s="171" t="s">
        <v>25</v>
      </c>
      <c r="D14" s="174"/>
      <c r="E14" s="38"/>
      <c r="F14" s="38"/>
      <c r="G14" s="38"/>
      <c r="H14" s="38"/>
      <c r="I14" s="38"/>
      <c r="J14" s="172"/>
      <c r="K14" s="171" t="s">
        <v>17</v>
      </c>
      <c r="L14" s="171"/>
    </row>
    <row r="15" spans="1:12" ht="21" customHeight="1">
      <c r="A15" s="38"/>
      <c r="B15" s="171"/>
      <c r="C15" s="161" t="s">
        <v>938</v>
      </c>
      <c r="D15" s="174"/>
      <c r="E15" s="38"/>
      <c r="F15" s="38"/>
      <c r="G15" s="38"/>
      <c r="H15" s="38"/>
      <c r="I15" s="38"/>
      <c r="J15" s="172"/>
      <c r="K15" s="174"/>
      <c r="L15" s="171"/>
    </row>
    <row r="16" spans="1:12" ht="21" customHeight="1">
      <c r="A16" s="36"/>
      <c r="B16" s="159"/>
      <c r="C16" s="164" t="s">
        <v>937</v>
      </c>
      <c r="D16" s="177"/>
      <c r="E16" s="36"/>
      <c r="F16" s="36"/>
      <c r="G16" s="36"/>
      <c r="H16" s="36"/>
      <c r="I16" s="36"/>
      <c r="J16" s="179"/>
      <c r="K16" s="177"/>
      <c r="L16" s="159"/>
    </row>
    <row r="17" spans="1:12" ht="21" customHeight="1">
      <c r="A17" s="38">
        <v>2</v>
      </c>
      <c r="B17" s="171" t="s">
        <v>30</v>
      </c>
      <c r="C17" s="55" t="s">
        <v>366</v>
      </c>
      <c r="D17" s="171" t="s">
        <v>276</v>
      </c>
      <c r="E17" s="163">
        <v>6898400</v>
      </c>
      <c r="F17" s="163">
        <v>6898400</v>
      </c>
      <c r="G17" s="163">
        <v>6898400</v>
      </c>
      <c r="H17" s="163">
        <v>6898400</v>
      </c>
      <c r="I17" s="163">
        <v>6898400</v>
      </c>
      <c r="J17" s="38" t="s">
        <v>241</v>
      </c>
      <c r="K17" s="190" t="s">
        <v>368</v>
      </c>
      <c r="L17" s="38" t="s">
        <v>32</v>
      </c>
    </row>
    <row r="18" spans="1:12" ht="21" customHeight="1">
      <c r="A18" s="38"/>
      <c r="B18" s="209" t="s">
        <v>425</v>
      </c>
      <c r="C18" s="161" t="s">
        <v>367</v>
      </c>
      <c r="D18" s="174"/>
      <c r="E18" s="38"/>
      <c r="F18" s="38"/>
      <c r="G18" s="38"/>
      <c r="H18" s="38"/>
      <c r="I18" s="38"/>
      <c r="J18" s="38" t="s">
        <v>405</v>
      </c>
      <c r="K18" s="162" t="s">
        <v>369</v>
      </c>
      <c r="L18" s="38" t="s">
        <v>206</v>
      </c>
    </row>
    <row r="19" spans="1:12" ht="21" customHeight="1">
      <c r="A19" s="36"/>
      <c r="B19" s="292"/>
      <c r="C19" s="164"/>
      <c r="D19" s="177"/>
      <c r="E19" s="36"/>
      <c r="F19" s="36"/>
      <c r="G19" s="36"/>
      <c r="H19" s="36"/>
      <c r="I19" s="36"/>
      <c r="J19" s="36" t="s">
        <v>324</v>
      </c>
      <c r="K19" s="177"/>
      <c r="L19" s="36" t="s">
        <v>33</v>
      </c>
    </row>
    <row r="20" spans="1:12" ht="21" customHeight="1">
      <c r="A20" s="171">
        <v>3</v>
      </c>
      <c r="B20" s="171" t="s">
        <v>1226</v>
      </c>
      <c r="C20" s="171" t="s">
        <v>1230</v>
      </c>
      <c r="D20" s="171" t="s">
        <v>276</v>
      </c>
      <c r="E20" s="38" t="s">
        <v>13</v>
      </c>
      <c r="F20" s="38" t="s">
        <v>13</v>
      </c>
      <c r="G20" s="253">
        <v>1000000</v>
      </c>
      <c r="H20" s="253">
        <v>700000</v>
      </c>
      <c r="I20" s="38" t="s">
        <v>13</v>
      </c>
      <c r="J20" s="38" t="s">
        <v>241</v>
      </c>
      <c r="K20" s="171" t="s">
        <v>1231</v>
      </c>
      <c r="L20" s="38" t="s">
        <v>1234</v>
      </c>
    </row>
    <row r="21" spans="1:12" ht="21" customHeight="1">
      <c r="A21" s="171"/>
      <c r="B21" s="171" t="s">
        <v>1227</v>
      </c>
      <c r="C21" s="171" t="s">
        <v>1235</v>
      </c>
      <c r="D21" s="171"/>
      <c r="E21" s="171"/>
      <c r="F21" s="171"/>
      <c r="G21" s="171"/>
      <c r="H21" s="171"/>
      <c r="I21" s="171"/>
      <c r="J21" s="38" t="s">
        <v>405</v>
      </c>
      <c r="K21" s="171" t="s">
        <v>1232</v>
      </c>
      <c r="L21" s="38" t="s">
        <v>12</v>
      </c>
    </row>
    <row r="22" spans="1:12" s="13" customFormat="1" ht="21" customHeight="1">
      <c r="A22" s="171"/>
      <c r="B22" s="161" t="s">
        <v>1228</v>
      </c>
      <c r="C22" s="171"/>
      <c r="D22" s="171"/>
      <c r="E22" s="171"/>
      <c r="F22" s="171"/>
      <c r="G22" s="171"/>
      <c r="H22" s="171"/>
      <c r="I22" s="171"/>
      <c r="J22" s="38" t="s">
        <v>324</v>
      </c>
      <c r="K22" s="171" t="s">
        <v>1233</v>
      </c>
      <c r="L22" s="171"/>
    </row>
    <row r="23" spans="1:12" s="13" customFormat="1" ht="21" customHeight="1">
      <c r="A23" s="159"/>
      <c r="B23" s="164" t="s">
        <v>1229</v>
      </c>
      <c r="C23" s="159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ht="21" customHeight="1">
      <c r="A24" s="254"/>
      <c r="B24" s="274"/>
      <c r="C24" s="274"/>
      <c r="D24" s="227"/>
      <c r="E24" s="254"/>
      <c r="F24" s="254"/>
      <c r="G24" s="254"/>
      <c r="H24" s="254"/>
      <c r="I24" s="254"/>
      <c r="J24" s="273"/>
      <c r="K24" s="274"/>
      <c r="L24" s="272" t="s">
        <v>1052</v>
      </c>
    </row>
    <row r="25" spans="1:12" ht="21" customHeight="1">
      <c r="A25" s="478" t="s">
        <v>2</v>
      </c>
      <c r="B25" s="478" t="s">
        <v>3</v>
      </c>
      <c r="C25" s="478" t="s">
        <v>4</v>
      </c>
      <c r="D25" s="383" t="s">
        <v>14</v>
      </c>
      <c r="E25" s="495" t="s">
        <v>227</v>
      </c>
      <c r="F25" s="496"/>
      <c r="G25" s="496"/>
      <c r="H25" s="496"/>
      <c r="I25" s="497"/>
      <c r="J25" s="155" t="s">
        <v>228</v>
      </c>
      <c r="K25" s="156" t="s">
        <v>5</v>
      </c>
      <c r="L25" s="202" t="s">
        <v>771</v>
      </c>
    </row>
    <row r="26" spans="1:12" ht="21" customHeight="1">
      <c r="A26" s="479"/>
      <c r="B26" s="479"/>
      <c r="C26" s="479"/>
      <c r="D26" s="384" t="s">
        <v>233</v>
      </c>
      <c r="E26" s="54">
        <v>2566</v>
      </c>
      <c r="F26" s="54">
        <v>2567</v>
      </c>
      <c r="G26" s="54">
        <v>2568</v>
      </c>
      <c r="H26" s="54">
        <v>2569</v>
      </c>
      <c r="I26" s="54">
        <v>2570</v>
      </c>
      <c r="J26" s="38" t="s">
        <v>229</v>
      </c>
      <c r="K26" s="38" t="s">
        <v>7</v>
      </c>
      <c r="L26" s="205" t="s">
        <v>772</v>
      </c>
    </row>
    <row r="27" spans="1:12" ht="21" customHeight="1">
      <c r="A27" s="481"/>
      <c r="B27" s="479"/>
      <c r="C27" s="479"/>
      <c r="D27" s="384"/>
      <c r="E27" s="57" t="s">
        <v>9</v>
      </c>
      <c r="F27" s="57" t="s">
        <v>9</v>
      </c>
      <c r="G27" s="57" t="s">
        <v>9</v>
      </c>
      <c r="H27" s="57" t="s">
        <v>9</v>
      </c>
      <c r="I27" s="57" t="s">
        <v>9</v>
      </c>
      <c r="J27" s="36"/>
      <c r="K27" s="171"/>
      <c r="L27" s="384"/>
    </row>
    <row r="28" spans="1:12" ht="21" customHeight="1">
      <c r="A28" s="156">
        <v>4</v>
      </c>
      <c r="B28" s="180" t="s">
        <v>406</v>
      </c>
      <c r="C28" s="180" t="s">
        <v>21</v>
      </c>
      <c r="D28" s="180" t="s">
        <v>297</v>
      </c>
      <c r="E28" s="167">
        <v>50000</v>
      </c>
      <c r="F28" s="167">
        <v>100000</v>
      </c>
      <c r="G28" s="167">
        <v>100000</v>
      </c>
      <c r="H28" s="167">
        <v>100000</v>
      </c>
      <c r="I28" s="167">
        <v>100000</v>
      </c>
      <c r="J28" s="167" t="s">
        <v>504</v>
      </c>
      <c r="K28" s="180" t="s">
        <v>408</v>
      </c>
      <c r="L28" s="156" t="s">
        <v>541</v>
      </c>
    </row>
    <row r="29" spans="1:12" ht="21" customHeight="1">
      <c r="A29" s="161"/>
      <c r="B29" s="171" t="s">
        <v>31</v>
      </c>
      <c r="C29" s="171" t="s">
        <v>20</v>
      </c>
      <c r="D29" s="174"/>
      <c r="E29" s="38"/>
      <c r="F29" s="38"/>
      <c r="G29" s="38"/>
      <c r="H29" s="38"/>
      <c r="I29" s="38"/>
      <c r="J29" s="172"/>
      <c r="K29" s="171" t="s">
        <v>407</v>
      </c>
      <c r="L29" s="38" t="s">
        <v>542</v>
      </c>
    </row>
    <row r="30" spans="1:12" ht="21" customHeight="1">
      <c r="A30" s="161"/>
      <c r="B30" s="174"/>
      <c r="C30" s="174"/>
      <c r="D30" s="174"/>
      <c r="E30" s="38"/>
      <c r="F30" s="38"/>
      <c r="G30" s="38"/>
      <c r="H30" s="38"/>
      <c r="I30" s="38"/>
      <c r="J30" s="172"/>
      <c r="K30" s="171" t="s">
        <v>409</v>
      </c>
      <c r="L30" s="172"/>
    </row>
    <row r="31" spans="1:12" ht="21" customHeight="1">
      <c r="A31" s="161"/>
      <c r="B31" s="161"/>
      <c r="C31" s="161"/>
      <c r="D31" s="161"/>
      <c r="E31" s="171"/>
      <c r="F31" s="171"/>
      <c r="G31" s="171"/>
      <c r="H31" s="171"/>
      <c r="I31" s="171"/>
      <c r="J31" s="161"/>
      <c r="K31" s="171" t="s">
        <v>410</v>
      </c>
      <c r="L31" s="161"/>
    </row>
    <row r="32" spans="1:12" s="13" customFormat="1" ht="21" customHeight="1">
      <c r="A32" s="159"/>
      <c r="B32" s="164"/>
      <c r="C32" s="164"/>
      <c r="D32" s="164"/>
      <c r="E32" s="159"/>
      <c r="F32" s="159"/>
      <c r="G32" s="159"/>
      <c r="H32" s="159"/>
      <c r="I32" s="159"/>
      <c r="J32" s="164"/>
      <c r="K32" s="164"/>
      <c r="L32" s="164"/>
    </row>
    <row r="33" spans="1:12" ht="21" customHeight="1">
      <c r="A33" s="38">
        <v>5</v>
      </c>
      <c r="B33" s="171" t="s">
        <v>981</v>
      </c>
      <c r="C33" s="180" t="s">
        <v>982</v>
      </c>
      <c r="D33" s="171" t="s">
        <v>984</v>
      </c>
      <c r="E33" s="163" t="s">
        <v>13</v>
      </c>
      <c r="F33" s="163">
        <v>5000000</v>
      </c>
      <c r="G33" s="163">
        <v>7000000</v>
      </c>
      <c r="H33" s="38" t="s">
        <v>13</v>
      </c>
      <c r="I33" s="163">
        <v>5000000</v>
      </c>
      <c r="J33" s="38" t="s">
        <v>990</v>
      </c>
      <c r="K33" s="162" t="s">
        <v>986</v>
      </c>
      <c r="L33" s="38" t="s">
        <v>12</v>
      </c>
    </row>
    <row r="34" spans="1:12" ht="21" customHeight="1">
      <c r="A34" s="171"/>
      <c r="B34" s="171" t="s">
        <v>129</v>
      </c>
      <c r="C34" s="171" t="s">
        <v>983</v>
      </c>
      <c r="D34" s="171" t="s">
        <v>989</v>
      </c>
      <c r="E34" s="38"/>
      <c r="F34" s="171"/>
      <c r="G34" s="171"/>
      <c r="H34" s="171"/>
      <c r="I34" s="171"/>
      <c r="J34" s="38" t="s">
        <v>991</v>
      </c>
      <c r="K34" s="162" t="s">
        <v>987</v>
      </c>
      <c r="L34" s="38"/>
    </row>
    <row r="35" spans="1:12" ht="21" customHeight="1">
      <c r="A35" s="159"/>
      <c r="B35" s="177"/>
      <c r="C35" s="159"/>
      <c r="D35" s="159" t="s">
        <v>985</v>
      </c>
      <c r="E35" s="177"/>
      <c r="F35" s="177"/>
      <c r="G35" s="177"/>
      <c r="H35" s="177"/>
      <c r="I35" s="177"/>
      <c r="J35" s="179"/>
      <c r="K35" s="159" t="s">
        <v>988</v>
      </c>
      <c r="L35" s="179"/>
    </row>
    <row r="36" spans="1:12" s="29" customFormat="1" ht="21" customHeight="1">
      <c r="A36" s="473" t="s">
        <v>1325</v>
      </c>
      <c r="B36" s="474"/>
      <c r="C36" s="474"/>
      <c r="D36" s="475"/>
      <c r="E36" s="299">
        <f>E11+E17+E28</f>
        <v>55032900</v>
      </c>
      <c r="F36" s="299">
        <f>F11+F17+F28+F33</f>
        <v>60082900</v>
      </c>
      <c r="G36" s="299">
        <f>G11+G17+G28+G33+G20</f>
        <v>63082900</v>
      </c>
      <c r="H36" s="299">
        <f>H11+H17+H28+H20</f>
        <v>55782900</v>
      </c>
      <c r="I36" s="299">
        <f>I11+I17+I28+I33</f>
        <v>60082900</v>
      </c>
      <c r="J36" s="295"/>
      <c r="K36" s="295"/>
      <c r="L36" s="295"/>
    </row>
    <row r="37" s="13" customFormat="1" ht="21" customHeight="1">
      <c r="A37" s="20"/>
    </row>
    <row r="38" s="13" customFormat="1" ht="21" customHeight="1">
      <c r="A38" s="20"/>
    </row>
    <row r="39" s="13" customFormat="1" ht="21" customHeight="1">
      <c r="A39" s="20"/>
    </row>
  </sheetData>
  <sheetProtection/>
  <mergeCells count="13">
    <mergeCell ref="B25:B27"/>
    <mergeCell ref="C25:C27"/>
    <mergeCell ref="E25:I25"/>
    <mergeCell ref="A36:D36"/>
    <mergeCell ref="A1:K1"/>
    <mergeCell ref="A2:L2"/>
    <mergeCell ref="A3:L3"/>
    <mergeCell ref="A7:D7"/>
    <mergeCell ref="A8:A10"/>
    <mergeCell ref="B8:B10"/>
    <mergeCell ref="C8:C10"/>
    <mergeCell ref="E8:I8"/>
    <mergeCell ref="A25:A27"/>
  </mergeCells>
  <printOptions horizontalCentered="1"/>
  <pageMargins left="0.07874015748031496" right="0.07874015748031496" top="0.7480314960629921" bottom="0.5905511811023623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43"/>
  <sheetViews>
    <sheetView view="pageBreakPreview" zoomScaleSheetLayoutView="100" zoomScalePageLayoutView="0" workbookViewId="0" topLeftCell="A4">
      <selection activeCell="J12" sqref="J12"/>
    </sheetView>
  </sheetViews>
  <sheetFormatPr defaultColWidth="9.140625" defaultRowHeight="21" customHeight="1"/>
  <cols>
    <col min="1" max="1" width="2.57421875" style="20" customWidth="1"/>
    <col min="2" max="2" width="15.8515625" style="13" customWidth="1"/>
    <col min="3" max="3" width="24.421875" style="13" customWidth="1"/>
    <col min="4" max="4" width="20.28125" style="13" customWidth="1"/>
    <col min="5" max="5" width="9.57421875" style="13" customWidth="1"/>
    <col min="6" max="6" width="9.28125" style="13" customWidth="1"/>
    <col min="7" max="7" width="8.8515625" style="13" customWidth="1"/>
    <col min="8" max="8" width="9.00390625" style="13" customWidth="1"/>
    <col min="9" max="9" width="9.28125" style="13" customWidth="1"/>
    <col min="10" max="10" width="9.421875" style="13" customWidth="1"/>
    <col min="11" max="11" width="16.00390625" style="13" customWidth="1"/>
    <col min="12" max="12" width="9.421875" style="13" customWidth="1"/>
    <col min="13" max="13" width="4.00390625" style="13" customWidth="1"/>
    <col min="14" max="20" width="9.00390625" style="13" customWidth="1"/>
    <col min="21" max="16384" width="9.00390625" style="1" customWidth="1"/>
  </cols>
  <sheetData>
    <row r="1" spans="1:20" s="47" customFormat="1" ht="21" customHeight="1">
      <c r="A1" s="477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194"/>
      <c r="M1" s="65"/>
      <c r="N1" s="65"/>
      <c r="O1" s="65"/>
      <c r="P1" s="65"/>
      <c r="Q1" s="65"/>
      <c r="R1" s="65"/>
      <c r="S1" s="65"/>
      <c r="T1" s="65"/>
    </row>
    <row r="2" spans="1:20" s="47" customFormat="1" ht="21" customHeigh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65"/>
      <c r="N2" s="65"/>
      <c r="O2" s="65"/>
      <c r="P2" s="65"/>
      <c r="Q2" s="65"/>
      <c r="R2" s="65"/>
      <c r="S2" s="65"/>
      <c r="T2" s="65"/>
    </row>
    <row r="3" spans="1:20" s="47" customFormat="1" ht="21" customHeigh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65"/>
      <c r="N3" s="65"/>
      <c r="O3" s="65"/>
      <c r="P3" s="65"/>
      <c r="Q3" s="65"/>
      <c r="R3" s="65"/>
      <c r="S3" s="65"/>
      <c r="T3" s="65"/>
    </row>
    <row r="4" spans="1:20" s="47" customFormat="1" ht="21" customHeight="1">
      <c r="A4" s="402"/>
      <c r="B4" s="402"/>
      <c r="C4" s="402"/>
      <c r="D4" s="402"/>
      <c r="E4" s="397"/>
      <c r="F4" s="397"/>
      <c r="G4" s="397"/>
      <c r="H4" s="397"/>
      <c r="I4" s="397"/>
      <c r="J4" s="397"/>
      <c r="K4" s="397"/>
      <c r="L4" s="65"/>
      <c r="M4" s="65"/>
      <c r="N4" s="65"/>
      <c r="O4" s="65"/>
      <c r="P4" s="65"/>
      <c r="Q4" s="65"/>
      <c r="R4" s="65"/>
      <c r="S4" s="65"/>
      <c r="T4" s="65"/>
    </row>
    <row r="5" spans="1:20" s="47" customFormat="1" ht="21" customHeight="1">
      <c r="A5" s="402"/>
      <c r="B5" s="402"/>
      <c r="C5" s="402"/>
      <c r="D5" s="402"/>
      <c r="E5" s="402"/>
      <c r="F5" s="402"/>
      <c r="G5" s="402"/>
      <c r="H5" s="397"/>
      <c r="I5" s="397"/>
      <c r="J5" s="397"/>
      <c r="K5" s="397"/>
      <c r="L5" s="397"/>
      <c r="M5" s="65"/>
      <c r="N5" s="65"/>
      <c r="O5" s="65"/>
      <c r="P5" s="65"/>
      <c r="Q5" s="65"/>
      <c r="R5" s="65"/>
      <c r="S5" s="65"/>
      <c r="T5" s="65"/>
    </row>
    <row r="6" spans="1:12" ht="21" customHeight="1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12" ht="21" customHeight="1">
      <c r="A7" s="498"/>
      <c r="B7" s="498"/>
      <c r="C7" s="498"/>
      <c r="D7" s="498"/>
      <c r="E7" s="404"/>
      <c r="F7" s="404"/>
      <c r="G7" s="404"/>
      <c r="H7" s="404"/>
      <c r="I7" s="404"/>
      <c r="J7" s="404"/>
      <c r="K7" s="404"/>
      <c r="L7" s="404"/>
    </row>
    <row r="8" spans="1:17" ht="21" customHeight="1">
      <c r="A8" s="499"/>
      <c r="B8" s="499"/>
      <c r="C8" s="499"/>
      <c r="D8" s="275"/>
      <c r="E8" s="500"/>
      <c r="F8" s="500"/>
      <c r="G8" s="500"/>
      <c r="H8" s="500"/>
      <c r="I8" s="500"/>
      <c r="J8" s="275"/>
      <c r="K8" s="254"/>
      <c r="L8" s="227"/>
      <c r="N8" s="135"/>
      <c r="O8" s="135"/>
      <c r="P8" s="135"/>
      <c r="Q8" s="135"/>
    </row>
    <row r="9" spans="1:17" ht="21" customHeight="1">
      <c r="A9" s="499"/>
      <c r="B9" s="499"/>
      <c r="C9" s="499"/>
      <c r="D9" s="275"/>
      <c r="E9" s="70"/>
      <c r="F9" s="70"/>
      <c r="G9" s="70"/>
      <c r="H9" s="70"/>
      <c r="I9" s="70"/>
      <c r="J9" s="254"/>
      <c r="K9" s="254"/>
      <c r="L9" s="227"/>
      <c r="N9" s="405"/>
      <c r="O9" s="405"/>
      <c r="P9" s="405"/>
      <c r="Q9" s="405"/>
    </row>
    <row r="10" spans="1:17" ht="21" customHeight="1">
      <c r="A10" s="499"/>
      <c r="B10" s="499"/>
      <c r="C10" s="499"/>
      <c r="D10" s="275"/>
      <c r="E10" s="70"/>
      <c r="F10" s="70"/>
      <c r="G10" s="70"/>
      <c r="H10" s="70"/>
      <c r="I10" s="70"/>
      <c r="J10" s="254"/>
      <c r="K10" s="20"/>
      <c r="L10" s="275"/>
      <c r="N10" s="135"/>
      <c r="O10" s="135"/>
      <c r="P10" s="135"/>
      <c r="Q10" s="135"/>
    </row>
    <row r="11" spans="1:12" ht="21" customHeight="1">
      <c r="A11" s="254"/>
      <c r="B11" s="20"/>
      <c r="C11" s="20"/>
      <c r="D11" s="20"/>
      <c r="E11" s="254"/>
      <c r="F11" s="291"/>
      <c r="G11" s="291"/>
      <c r="H11" s="291"/>
      <c r="I11" s="291"/>
      <c r="J11" s="254"/>
      <c r="K11" s="20"/>
      <c r="L11" s="254"/>
    </row>
    <row r="12" spans="1:12" ht="21" customHeight="1">
      <c r="A12" s="254"/>
      <c r="B12" s="20"/>
      <c r="C12" s="20"/>
      <c r="D12" s="274"/>
      <c r="E12" s="254"/>
      <c r="F12" s="254"/>
      <c r="G12" s="254"/>
      <c r="H12" s="254"/>
      <c r="I12" s="254"/>
      <c r="J12" s="254"/>
      <c r="K12" s="20"/>
      <c r="L12" s="254"/>
    </row>
    <row r="13" spans="1:12" ht="21" customHeight="1">
      <c r="A13" s="254"/>
      <c r="B13" s="20"/>
      <c r="C13" s="20"/>
      <c r="D13" s="274"/>
      <c r="E13" s="20"/>
      <c r="F13" s="20"/>
      <c r="G13" s="20"/>
      <c r="H13" s="20"/>
      <c r="I13" s="20"/>
      <c r="J13" s="273"/>
      <c r="K13" s="20"/>
      <c r="L13" s="254"/>
    </row>
    <row r="14" spans="1:12" ht="21" customHeight="1">
      <c r="A14" s="254"/>
      <c r="B14" s="20"/>
      <c r="C14" s="20"/>
      <c r="D14" s="274"/>
      <c r="E14" s="416">
        <v>2566</v>
      </c>
      <c r="F14" s="416">
        <v>2567</v>
      </c>
      <c r="G14" s="416">
        <v>2568</v>
      </c>
      <c r="H14" s="416">
        <v>2569</v>
      </c>
      <c r="I14" s="416">
        <v>2570</v>
      </c>
      <c r="J14" s="273"/>
      <c r="K14" s="20"/>
      <c r="L14" s="20"/>
    </row>
    <row r="15" spans="1:12" ht="21" customHeight="1">
      <c r="A15" s="254"/>
      <c r="B15" s="20"/>
      <c r="D15" s="422" t="s">
        <v>1352</v>
      </c>
      <c r="E15" s="421">
        <f>'1.1เคหะ 1'!E48+'1.2อุตาสห1'!E119+'1.3เกษตร 1'!E62+'2.1สิ่งแวดล้อม 1'!E71+' 3.1 เข้มแข็ง 1'!E25+'3.2 เกษตร 1'!E21+'4.1 เข้มแข็ง 1'!E21+'4.2รักษาความสงบ 1'!E15+'4.3สังคม 1'!E23+'4.4สาธา 1'!E24+'4.5งบกลาง 1'!E23+'5.1 บริหาร 1'!E23+'5.3 ศาสนา 1'!E23+'6.1 เคหะ 1'!E24+'6.2บริหาร 1'!E8</f>
        <v>110627000</v>
      </c>
      <c r="F15" s="421">
        <f>'1.1เคหะ 1'!F48+'1.2อุตาสห1'!F119+'1.3เกษตร 1'!F62+'2.1สิ่งแวดล้อม 1'!F71+' 3.1 เข้มแข็ง 1'!F25+'3.2 เกษตร 1'!F21+'4.1 เข้มแข็ง 1'!F21+'4.2รักษาความสงบ 1'!F15+'4.3สังคม 1'!F23+'4.4สาธา 1'!F24+'4.5งบกลาง 1'!F23+'5.1 บริหาร 1'!F23+'5.3 ศาสนา 1'!F23+'6.1 เคหะ 1'!F24+'6.2บริหาร 1'!F8</f>
        <v>130309000</v>
      </c>
      <c r="G15" s="421">
        <f>'1.1เคหะ 1'!G48+'1.2อุตาสห1'!G119+'1.3เกษตร 1'!G62+'2.1สิ่งแวดล้อม 1'!G71+' 3.1 เข้มแข็ง 1'!G25+'3.2 เกษตร 1'!G21+'4.1 เข้มแข็ง 1'!G21+'4.2รักษาความสงบ 1'!G15+'4.3สังคม 1'!G23+'4.4สาธา 1'!G24+'4.5งบกลาง 1'!G23+'5.1 บริหาร 1'!G23+'5.3 ศาสนา 1'!G23+'6.1 เคหะ 1'!G24+'6.2บริหาร 1'!G8</f>
        <v>110059000</v>
      </c>
      <c r="H15" s="421">
        <f>'1.1เคหะ 1'!H48+'1.2อุตาสห1'!H119+'1.3เกษตร 1'!H62+'2.1สิ่งแวดล้อม 1'!H71+' 3.1 เข้มแข็ง 1'!H25+'3.2 เกษตร 1'!H21+'4.1 เข้มแข็ง 1'!H21+'4.2รักษาความสงบ 1'!H15+'4.3สังคม 1'!H23+'4.4สาธา 1'!H24+'4.5งบกลาง 1'!H23+'5.1 บริหาร 1'!H23+'5.3 ศาสนา 1'!H23+'6.1 เคหะ 1'!H24+'6.2บริหาร 1'!H8</f>
        <v>110569000</v>
      </c>
      <c r="I15" s="421">
        <f>'1.1เคหะ 1'!I48+'1.2อุตาสห1'!I119+'1.3เกษตร 1'!I62+'2.1สิ่งแวดล้อม 1'!I71+' 3.1 เข้มแข็ง 1'!I25+'3.2 เกษตร 1'!I21+'4.1 เข้มแข็ง 1'!I21+'4.2รักษาความสงบ 1'!I15+'4.3สังคม 1'!I23+'4.4สาธา 1'!I24+'4.5งบกลาง 1'!I23+'5.1 บริหาร 1'!I23+'5.3 ศาสนา 1'!I23+'6.1 เคหะ 1'!I24+'6.2บริหาร 1'!I8</f>
        <v>105419000</v>
      </c>
      <c r="J15" s="273"/>
      <c r="K15" s="274"/>
      <c r="L15" s="20"/>
    </row>
    <row r="16" spans="1:12" ht="21" customHeight="1">
      <c r="A16" s="254"/>
      <c r="B16" s="20"/>
      <c r="D16" s="416" t="s">
        <v>1353</v>
      </c>
      <c r="E16" s="416">
        <v>87</v>
      </c>
      <c r="F16" s="416">
        <v>90</v>
      </c>
      <c r="G16" s="416">
        <v>86</v>
      </c>
      <c r="H16" s="416">
        <v>86</v>
      </c>
      <c r="I16" s="416">
        <v>85</v>
      </c>
      <c r="J16" s="273"/>
      <c r="K16" s="274"/>
      <c r="L16" s="20"/>
    </row>
    <row r="17" spans="1:12" ht="21" customHeight="1">
      <c r="A17" s="254"/>
      <c r="B17" s="20"/>
      <c r="C17" s="135"/>
      <c r="D17" s="20"/>
      <c r="E17" s="291"/>
      <c r="F17" s="291"/>
      <c r="G17" s="291"/>
      <c r="H17" s="291"/>
      <c r="I17" s="291"/>
      <c r="J17" s="254"/>
      <c r="K17" s="218"/>
      <c r="L17" s="254"/>
    </row>
    <row r="18" spans="1:12" ht="21" customHeight="1">
      <c r="A18" s="254"/>
      <c r="B18" s="219"/>
      <c r="D18" s="274"/>
      <c r="E18" s="254"/>
      <c r="F18" s="254"/>
      <c r="G18" s="254"/>
      <c r="H18" s="254"/>
      <c r="I18" s="254"/>
      <c r="J18" s="254"/>
      <c r="K18" s="170"/>
      <c r="L18" s="254"/>
    </row>
    <row r="19" spans="1:12" ht="21" customHeight="1">
      <c r="A19" s="254"/>
      <c r="B19" s="406"/>
      <c r="D19" s="274"/>
      <c r="E19" s="254"/>
      <c r="F19" s="254"/>
      <c r="G19" s="254"/>
      <c r="H19" s="254"/>
      <c r="I19" s="254"/>
      <c r="J19" s="254"/>
      <c r="K19" s="274"/>
      <c r="L19" s="254"/>
    </row>
    <row r="20" spans="1:12" ht="21" customHeight="1">
      <c r="A20" s="254"/>
      <c r="B20" s="20"/>
      <c r="C20" s="20"/>
      <c r="D20" s="20"/>
      <c r="E20" s="291"/>
      <c r="F20" s="291"/>
      <c r="G20" s="291"/>
      <c r="H20" s="291"/>
      <c r="I20" s="291"/>
      <c r="J20" s="254"/>
      <c r="K20" s="20"/>
      <c r="L20" s="254"/>
    </row>
    <row r="21" spans="1:12" ht="21" customHeight="1">
      <c r="A21" s="254"/>
      <c r="B21" s="20"/>
      <c r="C21" s="20"/>
      <c r="D21" s="274"/>
      <c r="E21" s="291"/>
      <c r="F21" s="291"/>
      <c r="G21" s="291"/>
      <c r="H21" s="291"/>
      <c r="I21" s="291"/>
      <c r="J21" s="254"/>
      <c r="K21" s="20"/>
      <c r="L21" s="254"/>
    </row>
    <row r="22" spans="1:12" ht="21" customHeight="1">
      <c r="A22" s="254"/>
      <c r="B22" s="20"/>
      <c r="D22" s="274"/>
      <c r="E22" s="254"/>
      <c r="F22" s="254"/>
      <c r="G22" s="254"/>
      <c r="H22" s="254"/>
      <c r="I22" s="254"/>
      <c r="J22" s="273"/>
      <c r="K22" s="20"/>
      <c r="L22" s="254"/>
    </row>
    <row r="23" spans="1:12" ht="21" customHeight="1">
      <c r="A23" s="254"/>
      <c r="B23" s="274"/>
      <c r="C23" s="274"/>
      <c r="D23" s="274"/>
      <c r="E23" s="254"/>
      <c r="F23" s="254"/>
      <c r="G23" s="254"/>
      <c r="H23" s="254"/>
      <c r="I23" s="254"/>
      <c r="J23" s="273"/>
      <c r="K23" s="274"/>
      <c r="L23" s="274"/>
    </row>
    <row r="24" spans="1:12" ht="21" customHeight="1">
      <c r="A24" s="254"/>
      <c r="B24" s="274"/>
      <c r="C24" s="274"/>
      <c r="D24" s="227"/>
      <c r="E24" s="254"/>
      <c r="F24" s="254"/>
      <c r="G24" s="254"/>
      <c r="H24" s="254"/>
      <c r="I24" s="254"/>
      <c r="J24" s="273"/>
      <c r="K24" s="274"/>
      <c r="L24" s="407"/>
    </row>
    <row r="25" spans="1:12" ht="21" customHeight="1">
      <c r="A25" s="499"/>
      <c r="B25" s="499"/>
      <c r="C25" s="499"/>
      <c r="D25" s="275"/>
      <c r="E25" s="501"/>
      <c r="F25" s="501"/>
      <c r="G25" s="501"/>
      <c r="H25" s="501"/>
      <c r="I25" s="501"/>
      <c r="J25" s="275"/>
      <c r="K25" s="254"/>
      <c r="L25" s="227"/>
    </row>
    <row r="26" spans="1:12" ht="21" customHeight="1">
      <c r="A26" s="499"/>
      <c r="B26" s="499"/>
      <c r="C26" s="499"/>
      <c r="D26" s="275"/>
      <c r="E26" s="70"/>
      <c r="F26" s="70"/>
      <c r="G26" s="70"/>
      <c r="H26" s="70"/>
      <c r="I26" s="70"/>
      <c r="J26" s="254"/>
      <c r="K26" s="254"/>
      <c r="L26" s="227"/>
    </row>
    <row r="27" spans="1:12" ht="21" customHeight="1">
      <c r="A27" s="499"/>
      <c r="B27" s="499"/>
      <c r="C27" s="499"/>
      <c r="D27" s="275"/>
      <c r="E27" s="70"/>
      <c r="F27" s="70"/>
      <c r="G27" s="70"/>
      <c r="H27" s="70"/>
      <c r="I27" s="70"/>
      <c r="J27" s="254"/>
      <c r="K27" s="20"/>
      <c r="L27" s="275"/>
    </row>
    <row r="28" spans="1:12" ht="21" customHeight="1">
      <c r="A28" s="254"/>
      <c r="B28" s="20"/>
      <c r="C28" s="20"/>
      <c r="D28" s="20"/>
      <c r="E28" s="291"/>
      <c r="F28" s="291"/>
      <c r="G28" s="291"/>
      <c r="H28" s="291"/>
      <c r="I28" s="291"/>
      <c r="J28" s="291"/>
      <c r="K28" s="20"/>
      <c r="L28" s="254"/>
    </row>
    <row r="29" spans="1:12" ht="21" customHeight="1">
      <c r="A29" s="13"/>
      <c r="B29" s="20"/>
      <c r="C29" s="20"/>
      <c r="D29" s="274"/>
      <c r="E29" s="254"/>
      <c r="F29" s="254"/>
      <c r="G29" s="254"/>
      <c r="H29" s="254"/>
      <c r="I29" s="254"/>
      <c r="J29" s="273"/>
      <c r="K29" s="20"/>
      <c r="L29" s="254"/>
    </row>
    <row r="30" spans="1:12" ht="21" customHeight="1">
      <c r="A30" s="13"/>
      <c r="B30" s="274"/>
      <c r="C30" s="274"/>
      <c r="D30" s="274"/>
      <c r="E30" s="254"/>
      <c r="F30" s="254"/>
      <c r="G30" s="254"/>
      <c r="H30" s="254"/>
      <c r="I30" s="254"/>
      <c r="J30" s="273"/>
      <c r="K30" s="20"/>
      <c r="L30" s="273"/>
    </row>
    <row r="31" spans="1:11" ht="21" customHeight="1">
      <c r="A31" s="13"/>
      <c r="E31" s="20"/>
      <c r="F31" s="20"/>
      <c r="G31" s="20"/>
      <c r="H31" s="20"/>
      <c r="I31" s="20"/>
      <c r="K31" s="20"/>
    </row>
    <row r="32" spans="1:9" s="13" customFormat="1" ht="21" customHeight="1">
      <c r="A32" s="20"/>
      <c r="E32" s="20"/>
      <c r="F32" s="20"/>
      <c r="G32" s="20"/>
      <c r="H32" s="20"/>
      <c r="I32" s="20"/>
    </row>
    <row r="33" spans="1:12" ht="21" customHeight="1">
      <c r="A33" s="254"/>
      <c r="B33" s="20"/>
      <c r="C33" s="20"/>
      <c r="D33" s="20"/>
      <c r="E33" s="291"/>
      <c r="F33" s="291"/>
      <c r="G33" s="291"/>
      <c r="H33" s="254"/>
      <c r="I33" s="291"/>
      <c r="J33" s="254"/>
      <c r="K33" s="170"/>
      <c r="L33" s="254"/>
    </row>
    <row r="34" spans="2:12" ht="21" customHeight="1">
      <c r="B34" s="20"/>
      <c r="C34" s="20"/>
      <c r="D34" s="20"/>
      <c r="E34" s="254"/>
      <c r="F34" s="20"/>
      <c r="G34" s="20"/>
      <c r="H34" s="20"/>
      <c r="I34" s="20"/>
      <c r="J34" s="254"/>
      <c r="K34" s="170"/>
      <c r="L34" s="254"/>
    </row>
    <row r="35" spans="2:12" ht="21" customHeight="1">
      <c r="B35" s="274"/>
      <c r="C35" s="20"/>
      <c r="D35" s="20"/>
      <c r="E35" s="274"/>
      <c r="F35" s="274"/>
      <c r="G35" s="274"/>
      <c r="H35" s="274"/>
      <c r="I35" s="274"/>
      <c r="J35" s="273"/>
      <c r="K35" s="20"/>
      <c r="L35" s="273"/>
    </row>
    <row r="36" spans="2:12" ht="21" customHeight="1">
      <c r="B36" s="20"/>
      <c r="C36" s="20"/>
      <c r="D36" s="20"/>
      <c r="E36" s="254"/>
      <c r="F36" s="254"/>
      <c r="G36" s="408"/>
      <c r="H36" s="408"/>
      <c r="I36" s="254"/>
      <c r="J36" s="254"/>
      <c r="K36" s="20"/>
      <c r="L36" s="254"/>
    </row>
    <row r="37" spans="2:12" ht="21" customHeight="1">
      <c r="B37" s="20"/>
      <c r="C37" s="20"/>
      <c r="D37" s="20"/>
      <c r="E37" s="20"/>
      <c r="F37" s="20"/>
      <c r="G37" s="20"/>
      <c r="H37" s="20"/>
      <c r="I37" s="20"/>
      <c r="J37" s="254"/>
      <c r="K37" s="20"/>
      <c r="L37" s="254"/>
    </row>
    <row r="38" spans="1:12" s="13" customFormat="1" ht="21" customHeight="1">
      <c r="A38" s="20"/>
      <c r="C38" s="20"/>
      <c r="D38" s="20"/>
      <c r="E38" s="20"/>
      <c r="F38" s="20"/>
      <c r="G38" s="20"/>
      <c r="H38" s="20"/>
      <c r="I38" s="20"/>
      <c r="J38" s="254"/>
      <c r="K38" s="20"/>
      <c r="L38" s="20"/>
    </row>
    <row r="39" spans="1:3" s="13" customFormat="1" ht="21" customHeight="1">
      <c r="A39" s="20"/>
      <c r="C39" s="20"/>
    </row>
    <row r="40" spans="1:20" s="29" customFormat="1" ht="21" customHeight="1">
      <c r="A40" s="477"/>
      <c r="B40" s="477"/>
      <c r="C40" s="477"/>
      <c r="D40" s="477"/>
      <c r="E40" s="409"/>
      <c r="F40" s="409"/>
      <c r="G40" s="409"/>
      <c r="H40" s="409"/>
      <c r="I40" s="409"/>
      <c r="J40" s="70"/>
      <c r="K40" s="70"/>
      <c r="L40" s="70"/>
      <c r="M40" s="135"/>
      <c r="N40" s="135"/>
      <c r="O40" s="135"/>
      <c r="P40" s="135"/>
      <c r="Q40" s="135"/>
      <c r="R40" s="135"/>
      <c r="S40" s="135"/>
      <c r="T40" s="135"/>
    </row>
    <row r="41" s="13" customFormat="1" ht="21" customHeight="1">
      <c r="A41" s="20"/>
    </row>
    <row r="42" s="13" customFormat="1" ht="21" customHeight="1">
      <c r="A42" s="20"/>
    </row>
    <row r="43" s="13" customFormat="1" ht="21" customHeight="1">
      <c r="A43" s="20"/>
    </row>
  </sheetData>
  <sheetProtection/>
  <mergeCells count="13">
    <mergeCell ref="B25:B27"/>
    <mergeCell ref="C25:C27"/>
    <mergeCell ref="E25:I25"/>
    <mergeCell ref="A40:D40"/>
    <mergeCell ref="A1:K1"/>
    <mergeCell ref="A2:L2"/>
    <mergeCell ref="A3:L3"/>
    <mergeCell ref="A7:D7"/>
    <mergeCell ref="A8:A10"/>
    <mergeCell ref="B8:B10"/>
    <mergeCell ref="C8:C10"/>
    <mergeCell ref="E8:I8"/>
    <mergeCell ref="A25:A27"/>
  </mergeCells>
  <printOptions horizontalCentered="1"/>
  <pageMargins left="0.07874015748031496" right="0.07874015748031496" top="0.7480314960629921" bottom="0.5905511811023623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M212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2.140625" style="29" customWidth="1"/>
    <col min="2" max="2" width="16.57421875" style="29" customWidth="1"/>
    <col min="3" max="3" width="22.00390625" style="29" customWidth="1"/>
    <col min="4" max="4" width="27.140625" style="29" customWidth="1"/>
    <col min="5" max="9" width="6.7109375" style="45" customWidth="1"/>
    <col min="10" max="10" width="8.8515625" style="45" customWidth="1"/>
    <col min="11" max="11" width="15.57421875" style="29" customWidth="1"/>
    <col min="12" max="12" width="8.7109375" style="29" customWidth="1"/>
    <col min="13" max="13" width="5.140625" style="29" customWidth="1"/>
    <col min="14" max="16384" width="9.00390625" style="29" customWidth="1"/>
  </cols>
  <sheetData>
    <row r="1" spans="2:11" s="46" customFormat="1" ht="21" customHeight="1">
      <c r="B1" s="28" t="s">
        <v>785</v>
      </c>
      <c r="E1" s="225"/>
      <c r="F1" s="225"/>
      <c r="G1" s="225"/>
      <c r="H1" s="225"/>
      <c r="I1" s="225"/>
      <c r="J1" s="225"/>
      <c r="K1" s="410" t="s">
        <v>1346</v>
      </c>
    </row>
    <row r="2" spans="1:12" s="46" customFormat="1" ht="21">
      <c r="A2" s="476" t="s">
        <v>725</v>
      </c>
      <c r="B2" s="476"/>
      <c r="C2" s="476"/>
      <c r="D2" s="476"/>
      <c r="E2" s="476"/>
      <c r="F2" s="476"/>
      <c r="G2" s="476"/>
      <c r="H2" s="476"/>
      <c r="I2" s="476"/>
      <c r="J2" s="476"/>
      <c r="K2" s="477"/>
      <c r="L2" s="193" t="s">
        <v>1307</v>
      </c>
    </row>
    <row r="3" spans="1:12" s="46" customFormat="1" ht="21">
      <c r="A3" s="476" t="s">
        <v>1321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6" customFormat="1" ht="21">
      <c r="A4" s="476" t="s">
        <v>1322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s="46" customFormat="1" ht="21">
      <c r="A5" s="476" t="s">
        <v>1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</row>
    <row r="6" spans="1:12" s="46" customFormat="1" ht="21">
      <c r="A6" s="43" t="s">
        <v>872</v>
      </c>
      <c r="B6" s="43"/>
      <c r="C6" s="43"/>
      <c r="D6" s="43"/>
      <c r="E6" s="42"/>
      <c r="F6" s="42"/>
      <c r="G6" s="42"/>
      <c r="H6" s="42"/>
      <c r="I6" s="42"/>
      <c r="J6" s="42"/>
      <c r="K6" s="42"/>
      <c r="L6" s="42"/>
    </row>
    <row r="7" spans="1:12" s="46" customFormat="1" ht="21">
      <c r="A7" s="43" t="s">
        <v>875</v>
      </c>
      <c r="B7" s="43"/>
      <c r="C7" s="43"/>
      <c r="D7" s="43"/>
      <c r="E7" s="43"/>
      <c r="F7" s="43"/>
      <c r="G7" s="43"/>
      <c r="H7" s="42"/>
      <c r="I7" s="42"/>
      <c r="J7" s="42"/>
      <c r="K7" s="42"/>
      <c r="L7" s="42"/>
    </row>
    <row r="8" spans="1:12" s="46" customFormat="1" ht="21">
      <c r="A8" s="43" t="s">
        <v>773</v>
      </c>
      <c r="B8" s="43"/>
      <c r="C8" s="43"/>
      <c r="D8" s="43"/>
      <c r="E8" s="42"/>
      <c r="F8" s="42"/>
      <c r="G8" s="42"/>
      <c r="H8" s="42"/>
      <c r="I8" s="42"/>
      <c r="J8" s="42"/>
      <c r="K8" s="43"/>
      <c r="L8" s="43"/>
    </row>
    <row r="9" spans="1:12" s="47" customFormat="1" ht="21">
      <c r="A9" s="28" t="s">
        <v>1440</v>
      </c>
      <c r="B9" s="28"/>
      <c r="C9" s="28"/>
      <c r="D9" s="28"/>
      <c r="E9" s="42"/>
      <c r="F9" s="42"/>
      <c r="G9" s="42"/>
      <c r="H9" s="42"/>
      <c r="I9" s="42"/>
      <c r="J9" s="42"/>
      <c r="K9" s="28"/>
      <c r="L9" s="28"/>
    </row>
    <row r="10" spans="1:12" ht="21" customHeight="1">
      <c r="A10" s="467" t="s">
        <v>2</v>
      </c>
      <c r="B10" s="467" t="s">
        <v>3</v>
      </c>
      <c r="C10" s="467" t="s">
        <v>4</v>
      </c>
      <c r="D10" s="202" t="s">
        <v>232</v>
      </c>
      <c r="E10" s="470" t="s">
        <v>236</v>
      </c>
      <c r="F10" s="471"/>
      <c r="G10" s="471"/>
      <c r="H10" s="471"/>
      <c r="I10" s="472"/>
      <c r="J10" s="203" t="s">
        <v>228</v>
      </c>
      <c r="K10" s="204" t="s">
        <v>5</v>
      </c>
      <c r="L10" s="202" t="s">
        <v>771</v>
      </c>
    </row>
    <row r="11" spans="1:12" ht="15.75" customHeight="1">
      <c r="A11" s="468"/>
      <c r="B11" s="468"/>
      <c r="C11" s="468"/>
      <c r="D11" s="205" t="s">
        <v>233</v>
      </c>
      <c r="E11" s="204">
        <v>2566</v>
      </c>
      <c r="F11" s="204">
        <v>2567</v>
      </c>
      <c r="G11" s="204">
        <v>2568</v>
      </c>
      <c r="H11" s="204">
        <v>2569</v>
      </c>
      <c r="I11" s="204">
        <v>2570</v>
      </c>
      <c r="J11" s="54" t="s">
        <v>229</v>
      </c>
      <c r="K11" s="54" t="s">
        <v>7</v>
      </c>
      <c r="L11" s="205" t="s">
        <v>772</v>
      </c>
    </row>
    <row r="12" spans="1:12" ht="21" customHeight="1">
      <c r="A12" s="469"/>
      <c r="B12" s="469"/>
      <c r="C12" s="469"/>
      <c r="D12" s="207"/>
      <c r="E12" s="57" t="s">
        <v>9</v>
      </c>
      <c r="F12" s="57" t="s">
        <v>9</v>
      </c>
      <c r="G12" s="57" t="s">
        <v>9</v>
      </c>
      <c r="H12" s="57" t="s">
        <v>9</v>
      </c>
      <c r="I12" s="57" t="s">
        <v>9</v>
      </c>
      <c r="J12" s="57"/>
      <c r="K12" s="208"/>
      <c r="L12" s="206"/>
    </row>
    <row r="13" spans="1:12" ht="21" customHeight="1">
      <c r="A13" s="204">
        <v>1</v>
      </c>
      <c r="B13" s="29" t="s">
        <v>1147</v>
      </c>
      <c r="C13" s="346" t="s">
        <v>1163</v>
      </c>
      <c r="D13" s="55" t="s">
        <v>599</v>
      </c>
      <c r="E13" s="238">
        <v>350000</v>
      </c>
      <c r="F13" s="238">
        <v>350000</v>
      </c>
      <c r="G13" s="238">
        <v>350000</v>
      </c>
      <c r="H13" s="238">
        <v>350000</v>
      </c>
      <c r="I13" s="238">
        <v>350000</v>
      </c>
      <c r="J13" s="329" t="s">
        <v>1424</v>
      </c>
      <c r="K13" s="192" t="s">
        <v>1164</v>
      </c>
      <c r="L13" s="54" t="s">
        <v>176</v>
      </c>
    </row>
    <row r="14" spans="1:12" ht="21" customHeight="1">
      <c r="A14" s="55"/>
      <c r="B14" s="209" t="s">
        <v>1269</v>
      </c>
      <c r="C14" s="40"/>
      <c r="D14" s="55"/>
      <c r="E14" s="135"/>
      <c r="F14" s="54"/>
      <c r="G14" s="54"/>
      <c r="H14" s="54"/>
      <c r="I14" s="54"/>
      <c r="J14" s="305" t="s">
        <v>1426</v>
      </c>
      <c r="K14" s="334" t="s">
        <v>1165</v>
      </c>
      <c r="L14" s="54" t="s">
        <v>1425</v>
      </c>
    </row>
    <row r="15" spans="1:12" ht="21" customHeight="1">
      <c r="A15" s="55"/>
      <c r="B15" s="209"/>
      <c r="C15" s="40"/>
      <c r="D15" s="55"/>
      <c r="E15" s="55"/>
      <c r="F15" s="54"/>
      <c r="G15" s="54"/>
      <c r="H15" s="54"/>
      <c r="I15" s="54"/>
      <c r="J15" s="305"/>
      <c r="K15" s="190"/>
      <c r="L15" s="54"/>
    </row>
    <row r="16" spans="1:12" ht="21" customHeight="1">
      <c r="A16" s="58"/>
      <c r="B16" s="208"/>
      <c r="C16" s="41"/>
      <c r="D16" s="58"/>
      <c r="E16" s="58"/>
      <c r="F16" s="57"/>
      <c r="G16" s="57"/>
      <c r="H16" s="57"/>
      <c r="I16" s="57"/>
      <c r="J16" s="306"/>
      <c r="K16" s="191"/>
      <c r="L16" s="57"/>
    </row>
    <row r="17" spans="1:12" ht="21" customHeight="1">
      <c r="A17" s="54">
        <v>2</v>
      </c>
      <c r="B17" s="29" t="s">
        <v>1147</v>
      </c>
      <c r="C17" s="40" t="s">
        <v>1163</v>
      </c>
      <c r="D17" s="55" t="s">
        <v>599</v>
      </c>
      <c r="E17" s="56">
        <v>350000</v>
      </c>
      <c r="F17" s="56">
        <v>350000</v>
      </c>
      <c r="G17" s="56">
        <v>350000</v>
      </c>
      <c r="H17" s="56">
        <v>350000</v>
      </c>
      <c r="I17" s="56">
        <v>350000</v>
      </c>
      <c r="J17" s="329" t="s">
        <v>1424</v>
      </c>
      <c r="K17" s="190" t="s">
        <v>1164</v>
      </c>
      <c r="L17" s="54" t="s">
        <v>176</v>
      </c>
    </row>
    <row r="18" spans="1:12" ht="21" customHeight="1">
      <c r="A18" s="54"/>
      <c r="B18" s="209" t="s">
        <v>1270</v>
      </c>
      <c r="D18" s="51"/>
      <c r="E18" s="54"/>
      <c r="F18" s="54"/>
      <c r="G18" s="54"/>
      <c r="H18" s="54"/>
      <c r="I18" s="54"/>
      <c r="J18" s="305" t="s">
        <v>1426</v>
      </c>
      <c r="K18" s="334" t="s">
        <v>1165</v>
      </c>
      <c r="L18" s="54" t="s">
        <v>1425</v>
      </c>
    </row>
    <row r="19" spans="1:12" ht="21" customHeight="1">
      <c r="A19" s="54"/>
      <c r="B19" s="55"/>
      <c r="C19" s="55"/>
      <c r="D19" s="136"/>
      <c r="E19" s="54"/>
      <c r="F19" s="54"/>
      <c r="G19" s="54"/>
      <c r="H19" s="54"/>
      <c r="I19" s="54"/>
      <c r="J19" s="305"/>
      <c r="K19" s="190"/>
      <c r="L19" s="54"/>
    </row>
    <row r="20" spans="1:12" ht="21" customHeight="1">
      <c r="A20" s="57"/>
      <c r="B20" s="58"/>
      <c r="C20" s="58"/>
      <c r="D20" s="367"/>
      <c r="E20" s="57"/>
      <c r="F20" s="57"/>
      <c r="G20" s="57"/>
      <c r="H20" s="57"/>
      <c r="I20" s="57"/>
      <c r="J20" s="306"/>
      <c r="K20" s="191"/>
      <c r="L20" s="57"/>
    </row>
    <row r="21" spans="1:12" ht="21" customHeight="1">
      <c r="A21" s="54">
        <v>3</v>
      </c>
      <c r="B21" s="29" t="s">
        <v>1147</v>
      </c>
      <c r="C21" s="40" t="s">
        <v>1163</v>
      </c>
      <c r="D21" s="55" t="s">
        <v>1334</v>
      </c>
      <c r="E21" s="56">
        <v>200000</v>
      </c>
      <c r="F21" s="56">
        <v>200000</v>
      </c>
      <c r="G21" s="56">
        <v>200000</v>
      </c>
      <c r="H21" s="56">
        <v>200000</v>
      </c>
      <c r="I21" s="56">
        <v>200000</v>
      </c>
      <c r="J21" s="329" t="s">
        <v>1424</v>
      </c>
      <c r="K21" s="190" t="s">
        <v>1164</v>
      </c>
      <c r="L21" s="54" t="s">
        <v>176</v>
      </c>
    </row>
    <row r="22" spans="1:12" ht="21" customHeight="1">
      <c r="A22" s="54"/>
      <c r="B22" s="209" t="s">
        <v>1271</v>
      </c>
      <c r="C22" s="51"/>
      <c r="D22" s="51"/>
      <c r="E22" s="54"/>
      <c r="F22" s="135"/>
      <c r="G22" s="54"/>
      <c r="H22" s="54"/>
      <c r="I22" s="54"/>
      <c r="J22" s="305" t="s">
        <v>1426</v>
      </c>
      <c r="K22" s="334" t="s">
        <v>1165</v>
      </c>
      <c r="L22" s="54" t="s">
        <v>1425</v>
      </c>
    </row>
    <row r="23" spans="1:12" ht="21" customHeight="1">
      <c r="A23" s="54"/>
      <c r="B23" s="55"/>
      <c r="C23" s="51"/>
      <c r="D23" s="136"/>
      <c r="E23" s="54"/>
      <c r="F23" s="55"/>
      <c r="G23" s="54"/>
      <c r="H23" s="54"/>
      <c r="I23" s="54"/>
      <c r="J23" s="305"/>
      <c r="K23" s="190"/>
      <c r="L23" s="54"/>
    </row>
    <row r="24" spans="1:12" ht="21" customHeight="1">
      <c r="A24" s="57"/>
      <c r="B24" s="67"/>
      <c r="C24" s="44"/>
      <c r="D24" s="367"/>
      <c r="E24" s="57"/>
      <c r="F24" s="58"/>
      <c r="G24" s="57"/>
      <c r="H24" s="57"/>
      <c r="I24" s="57"/>
      <c r="J24" s="306"/>
      <c r="K24" s="191"/>
      <c r="L24" s="57"/>
    </row>
    <row r="25" spans="1:12" ht="21" customHeight="1">
      <c r="A25" s="200"/>
      <c r="B25" s="67"/>
      <c r="C25" s="433"/>
      <c r="D25" s="434"/>
      <c r="E25" s="200"/>
      <c r="F25" s="67"/>
      <c r="G25" s="200"/>
      <c r="H25" s="200"/>
      <c r="I25" s="200"/>
      <c r="J25" s="435"/>
      <c r="K25" s="243"/>
      <c r="L25" s="200"/>
    </row>
    <row r="26" spans="1:12" ht="21" customHeight="1">
      <c r="A26" s="200"/>
      <c r="B26" s="316"/>
      <c r="C26" s="67"/>
      <c r="D26" s="222"/>
      <c r="E26" s="316"/>
      <c r="F26" s="316"/>
      <c r="G26" s="316"/>
      <c r="H26" s="316"/>
      <c r="I26" s="316"/>
      <c r="J26" s="316"/>
      <c r="K26" s="243"/>
      <c r="L26" s="331" t="s">
        <v>1174</v>
      </c>
    </row>
    <row r="27" spans="1:12" ht="21" customHeight="1">
      <c r="A27" s="467" t="s">
        <v>2</v>
      </c>
      <c r="B27" s="467" t="s">
        <v>3</v>
      </c>
      <c r="C27" s="467" t="s">
        <v>4</v>
      </c>
      <c r="D27" s="202" t="s">
        <v>232</v>
      </c>
      <c r="E27" s="470" t="s">
        <v>236</v>
      </c>
      <c r="F27" s="471"/>
      <c r="G27" s="471"/>
      <c r="H27" s="471"/>
      <c r="I27" s="472"/>
      <c r="J27" s="202" t="s">
        <v>228</v>
      </c>
      <c r="K27" s="204" t="s">
        <v>5</v>
      </c>
      <c r="L27" s="202" t="s">
        <v>771</v>
      </c>
    </row>
    <row r="28" spans="1:13" s="135" customFormat="1" ht="21" customHeight="1">
      <c r="A28" s="468"/>
      <c r="B28" s="468"/>
      <c r="C28" s="468"/>
      <c r="D28" s="205" t="s">
        <v>233</v>
      </c>
      <c r="E28" s="204">
        <v>2566</v>
      </c>
      <c r="F28" s="204">
        <v>2567</v>
      </c>
      <c r="G28" s="204">
        <v>2568</v>
      </c>
      <c r="H28" s="204">
        <v>2569</v>
      </c>
      <c r="I28" s="204">
        <v>2570</v>
      </c>
      <c r="J28" s="54" t="s">
        <v>229</v>
      </c>
      <c r="K28" s="54" t="s">
        <v>7</v>
      </c>
      <c r="L28" s="205" t="s">
        <v>772</v>
      </c>
      <c r="M28" s="29"/>
    </row>
    <row r="29" spans="1:13" ht="21" customHeight="1">
      <c r="A29" s="469"/>
      <c r="B29" s="469"/>
      <c r="C29" s="469"/>
      <c r="D29" s="207"/>
      <c r="E29" s="57" t="s">
        <v>9</v>
      </c>
      <c r="F29" s="57" t="s">
        <v>9</v>
      </c>
      <c r="G29" s="57" t="s">
        <v>9</v>
      </c>
      <c r="H29" s="57" t="s">
        <v>9</v>
      </c>
      <c r="I29" s="57" t="s">
        <v>9</v>
      </c>
      <c r="J29" s="57"/>
      <c r="K29" s="208"/>
      <c r="L29" s="206"/>
      <c r="M29" s="135"/>
    </row>
    <row r="30" spans="1:12" ht="21" customHeight="1">
      <c r="A30" s="204">
        <v>4</v>
      </c>
      <c r="B30" s="232" t="s">
        <v>1147</v>
      </c>
      <c r="C30" s="346" t="s">
        <v>1163</v>
      </c>
      <c r="D30" s="237" t="s">
        <v>598</v>
      </c>
      <c r="E30" s="240">
        <v>300000</v>
      </c>
      <c r="F30" s="240">
        <v>300000</v>
      </c>
      <c r="G30" s="240">
        <v>300000</v>
      </c>
      <c r="H30" s="240">
        <v>300000</v>
      </c>
      <c r="I30" s="240">
        <v>300000</v>
      </c>
      <c r="J30" s="329" t="s">
        <v>1424</v>
      </c>
      <c r="K30" s="192" t="s">
        <v>1164</v>
      </c>
      <c r="L30" s="54" t="s">
        <v>176</v>
      </c>
    </row>
    <row r="31" spans="1:12" ht="21" customHeight="1">
      <c r="A31" s="54"/>
      <c r="B31" s="209" t="s">
        <v>1272</v>
      </c>
      <c r="C31" s="366"/>
      <c r="D31" s="55"/>
      <c r="E31" s="54"/>
      <c r="F31" s="54"/>
      <c r="G31" s="54"/>
      <c r="H31" s="54"/>
      <c r="I31" s="54"/>
      <c r="J31" s="305" t="s">
        <v>1426</v>
      </c>
      <c r="K31" s="334" t="s">
        <v>1165</v>
      </c>
      <c r="L31" s="54" t="s">
        <v>1425</v>
      </c>
    </row>
    <row r="32" spans="1:12" ht="21" customHeight="1">
      <c r="A32" s="57"/>
      <c r="B32" s="58"/>
      <c r="C32" s="44"/>
      <c r="D32" s="58"/>
      <c r="E32" s="57"/>
      <c r="F32" s="57"/>
      <c r="G32" s="57"/>
      <c r="H32" s="57"/>
      <c r="I32" s="57"/>
      <c r="J32" s="306"/>
      <c r="K32" s="191"/>
      <c r="L32" s="57"/>
    </row>
    <row r="33" spans="1:12" ht="21" customHeight="1">
      <c r="A33" s="54">
        <v>5</v>
      </c>
      <c r="B33" s="29" t="s">
        <v>1147</v>
      </c>
      <c r="C33" s="40" t="s">
        <v>1163</v>
      </c>
      <c r="D33" s="55" t="s">
        <v>598</v>
      </c>
      <c r="E33" s="56">
        <v>300000</v>
      </c>
      <c r="F33" s="56">
        <v>300000</v>
      </c>
      <c r="G33" s="56">
        <v>300000</v>
      </c>
      <c r="H33" s="56">
        <v>300000</v>
      </c>
      <c r="I33" s="56">
        <v>300000</v>
      </c>
      <c r="J33" s="329" t="s">
        <v>1424</v>
      </c>
      <c r="K33" s="190" t="s">
        <v>1164</v>
      </c>
      <c r="L33" s="54" t="s">
        <v>176</v>
      </c>
    </row>
    <row r="34" spans="1:12" ht="21" customHeight="1">
      <c r="A34" s="54"/>
      <c r="B34" s="209" t="s">
        <v>1273</v>
      </c>
      <c r="D34" s="55"/>
      <c r="E34" s="54"/>
      <c r="F34" s="54"/>
      <c r="G34" s="54"/>
      <c r="H34" s="54"/>
      <c r="I34" s="54"/>
      <c r="J34" s="305" t="s">
        <v>1426</v>
      </c>
      <c r="K34" s="334" t="s">
        <v>1165</v>
      </c>
      <c r="L34" s="54" t="s">
        <v>1425</v>
      </c>
    </row>
    <row r="35" spans="1:12" ht="21" customHeight="1">
      <c r="A35" s="57"/>
      <c r="B35" s="208"/>
      <c r="C35" s="58"/>
      <c r="D35" s="208"/>
      <c r="E35" s="208"/>
      <c r="F35" s="208"/>
      <c r="G35" s="208"/>
      <c r="H35" s="208"/>
      <c r="I35" s="208"/>
      <c r="J35" s="306"/>
      <c r="K35" s="191"/>
      <c r="L35" s="57"/>
    </row>
    <row r="36" spans="1:12" ht="21" customHeight="1">
      <c r="A36" s="54">
        <v>6</v>
      </c>
      <c r="B36" s="29" t="s">
        <v>1147</v>
      </c>
      <c r="C36" s="40" t="s">
        <v>1163</v>
      </c>
      <c r="D36" s="55" t="s">
        <v>729</v>
      </c>
      <c r="E36" s="68">
        <v>250000</v>
      </c>
      <c r="F36" s="68">
        <v>250000</v>
      </c>
      <c r="G36" s="68">
        <v>250000</v>
      </c>
      <c r="H36" s="68">
        <v>250000</v>
      </c>
      <c r="I36" s="68">
        <v>250000</v>
      </c>
      <c r="J36" s="329" t="s">
        <v>1424</v>
      </c>
      <c r="K36" s="190" t="s">
        <v>1164</v>
      </c>
      <c r="L36" s="54" t="s">
        <v>176</v>
      </c>
    </row>
    <row r="37" spans="1:12" ht="21" customHeight="1">
      <c r="A37" s="54"/>
      <c r="B37" s="209" t="s">
        <v>1274</v>
      </c>
      <c r="D37" s="55"/>
      <c r="E37" s="54"/>
      <c r="F37" s="54"/>
      <c r="G37" s="54"/>
      <c r="H37" s="54"/>
      <c r="I37" s="54"/>
      <c r="J37" s="305" t="s">
        <v>1426</v>
      </c>
      <c r="K37" s="334" t="s">
        <v>1165</v>
      </c>
      <c r="L37" s="54" t="s">
        <v>1425</v>
      </c>
    </row>
    <row r="38" spans="1:12" ht="21" customHeight="1">
      <c r="A38" s="5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</row>
    <row r="39" spans="1:12" ht="21" customHeight="1">
      <c r="A39" s="54">
        <v>7</v>
      </c>
      <c r="B39" s="29" t="s">
        <v>1147</v>
      </c>
      <c r="C39" s="346" t="s">
        <v>1163</v>
      </c>
      <c r="D39" s="55" t="s">
        <v>1344</v>
      </c>
      <c r="E39" s="56">
        <v>300000</v>
      </c>
      <c r="F39" s="56">
        <v>300000</v>
      </c>
      <c r="G39" s="56">
        <v>300000</v>
      </c>
      <c r="H39" s="56">
        <v>300000</v>
      </c>
      <c r="I39" s="56">
        <v>300000</v>
      </c>
      <c r="J39" s="329" t="s">
        <v>1424</v>
      </c>
      <c r="K39" s="192" t="s">
        <v>1164</v>
      </c>
      <c r="L39" s="54" t="s">
        <v>176</v>
      </c>
    </row>
    <row r="40" spans="1:12" ht="21" customHeight="1">
      <c r="A40" s="54"/>
      <c r="B40" s="209" t="s">
        <v>1275</v>
      </c>
      <c r="C40" s="330"/>
      <c r="D40" s="55"/>
      <c r="E40" s="54"/>
      <c r="F40" s="54"/>
      <c r="G40" s="55"/>
      <c r="H40" s="55"/>
      <c r="I40" s="55"/>
      <c r="J40" s="305" t="s">
        <v>1426</v>
      </c>
      <c r="K40" s="334" t="s">
        <v>1165</v>
      </c>
      <c r="L40" s="54" t="s">
        <v>1425</v>
      </c>
    </row>
    <row r="41" spans="1:12" ht="21" customHeight="1">
      <c r="A41" s="57"/>
      <c r="B41" s="58"/>
      <c r="C41" s="44"/>
      <c r="D41" s="58"/>
      <c r="E41" s="58"/>
      <c r="F41" s="58"/>
      <c r="G41" s="58"/>
      <c r="H41" s="58"/>
      <c r="I41" s="58"/>
      <c r="J41" s="306"/>
      <c r="K41" s="191"/>
      <c r="L41" s="57"/>
    </row>
    <row r="42" spans="1:12" ht="21" customHeight="1">
      <c r="A42" s="54">
        <v>8</v>
      </c>
      <c r="B42" s="29" t="s">
        <v>1147</v>
      </c>
      <c r="C42" s="40" t="s">
        <v>1163</v>
      </c>
      <c r="D42" s="55" t="s">
        <v>1335</v>
      </c>
      <c r="E42" s="56">
        <v>200000</v>
      </c>
      <c r="F42" s="56">
        <v>200000</v>
      </c>
      <c r="G42" s="56">
        <v>200000</v>
      </c>
      <c r="H42" s="56">
        <v>200000</v>
      </c>
      <c r="I42" s="56">
        <v>200000</v>
      </c>
      <c r="J42" s="329" t="s">
        <v>1424</v>
      </c>
      <c r="K42" s="190" t="s">
        <v>1164</v>
      </c>
      <c r="L42" s="54" t="s">
        <v>176</v>
      </c>
    </row>
    <row r="43" spans="1:12" ht="21" customHeight="1">
      <c r="A43" s="54"/>
      <c r="B43" s="209" t="s">
        <v>1276</v>
      </c>
      <c r="C43" s="330"/>
      <c r="D43" s="55"/>
      <c r="E43" s="54"/>
      <c r="F43" s="54"/>
      <c r="G43" s="55"/>
      <c r="H43" s="55"/>
      <c r="I43" s="55"/>
      <c r="J43" s="305" t="s">
        <v>1426</v>
      </c>
      <c r="K43" s="334" t="s">
        <v>1165</v>
      </c>
      <c r="L43" s="54" t="s">
        <v>1425</v>
      </c>
    </row>
    <row r="44" spans="1:12" ht="21" customHeight="1">
      <c r="A44" s="57"/>
      <c r="B44" s="58"/>
      <c r="C44" s="44"/>
      <c r="D44" s="58"/>
      <c r="E44" s="58"/>
      <c r="F44" s="58"/>
      <c r="G44" s="58"/>
      <c r="H44" s="58"/>
      <c r="I44" s="58"/>
      <c r="J44" s="306"/>
      <c r="K44" s="191"/>
      <c r="L44" s="57"/>
    </row>
    <row r="45" spans="1:12" ht="21" customHeight="1">
      <c r="A45" s="54">
        <v>9</v>
      </c>
      <c r="B45" s="29" t="s">
        <v>1147</v>
      </c>
      <c r="C45" s="40" t="s">
        <v>1163</v>
      </c>
      <c r="D45" s="55" t="s">
        <v>1336</v>
      </c>
      <c r="E45" s="68">
        <v>300000</v>
      </c>
      <c r="F45" s="68">
        <v>300000</v>
      </c>
      <c r="G45" s="68">
        <v>300000</v>
      </c>
      <c r="H45" s="68">
        <v>300000</v>
      </c>
      <c r="I45" s="68">
        <v>300000</v>
      </c>
      <c r="J45" s="329" t="s">
        <v>1424</v>
      </c>
      <c r="K45" s="190" t="s">
        <v>1164</v>
      </c>
      <c r="L45" s="54" t="s">
        <v>176</v>
      </c>
    </row>
    <row r="46" spans="1:12" ht="21" customHeight="1">
      <c r="A46" s="54"/>
      <c r="B46" s="209" t="s">
        <v>1277</v>
      </c>
      <c r="D46" s="55"/>
      <c r="E46" s="29"/>
      <c r="F46" s="54"/>
      <c r="G46" s="55"/>
      <c r="H46" s="55"/>
      <c r="I46" s="55"/>
      <c r="J46" s="305" t="s">
        <v>1426</v>
      </c>
      <c r="K46" s="334" t="s">
        <v>1165</v>
      </c>
      <c r="L46" s="54" t="s">
        <v>1425</v>
      </c>
    </row>
    <row r="47" spans="1:12" ht="21" customHeight="1">
      <c r="A47" s="54"/>
      <c r="B47" s="55"/>
      <c r="C47" s="55"/>
      <c r="D47" s="55"/>
      <c r="E47" s="29"/>
      <c r="F47" s="54"/>
      <c r="G47" s="55"/>
      <c r="H47" s="55"/>
      <c r="I47" s="55"/>
      <c r="J47" s="54"/>
      <c r="K47" s="190"/>
      <c r="L47" s="54"/>
    </row>
    <row r="48" spans="1:12" ht="21">
      <c r="A48" s="473" t="s">
        <v>1427</v>
      </c>
      <c r="B48" s="474"/>
      <c r="C48" s="474"/>
      <c r="D48" s="475"/>
      <c r="E48" s="299">
        <f>E13+E17+E21+E30+E33+E36+E39+E42+E45</f>
        <v>2550000</v>
      </c>
      <c r="F48" s="299">
        <f>F13+F17+F21+F30+F33+F36+F39+F42+F45</f>
        <v>2550000</v>
      </c>
      <c r="G48" s="299">
        <f>G13+G17+G21+G30+G33+G36+G39+G42+G45</f>
        <v>2550000</v>
      </c>
      <c r="H48" s="299">
        <f>H13+H17+H21+H30+H33+H36+H39+H42+H45</f>
        <v>2550000</v>
      </c>
      <c r="I48" s="299">
        <f>I13+I17+I21+I30+I33+I36+I39+I42+I45</f>
        <v>2550000</v>
      </c>
      <c r="J48" s="295"/>
      <c r="K48" s="295"/>
      <c r="L48" s="295"/>
    </row>
    <row r="49" spans="5:10" ht="21" customHeight="1">
      <c r="E49" s="29"/>
      <c r="F49" s="29"/>
      <c r="G49" s="29"/>
      <c r="H49" s="29"/>
      <c r="I49" s="29"/>
      <c r="J49" s="29"/>
    </row>
    <row r="50" spans="5:10" ht="21" customHeight="1">
      <c r="E50" s="29"/>
      <c r="F50" s="29"/>
      <c r="G50" s="29"/>
      <c r="H50" s="29"/>
      <c r="I50" s="29"/>
      <c r="J50" s="29"/>
    </row>
    <row r="51" spans="5:10" ht="21" customHeight="1">
      <c r="E51" s="29"/>
      <c r="F51" s="29"/>
      <c r="G51" s="29"/>
      <c r="H51" s="29"/>
      <c r="I51" s="29"/>
      <c r="J51" s="29"/>
    </row>
    <row r="52" spans="5:10" ht="21" customHeight="1">
      <c r="E52" s="29"/>
      <c r="F52" s="29"/>
      <c r="G52" s="29"/>
      <c r="H52" s="29"/>
      <c r="I52" s="29"/>
      <c r="J52" s="29"/>
    </row>
    <row r="53" spans="5:10" ht="21" customHeight="1">
      <c r="E53" s="29"/>
      <c r="F53" s="29"/>
      <c r="G53" s="29"/>
      <c r="H53" s="29"/>
      <c r="I53" s="29"/>
      <c r="J53" s="29"/>
    </row>
    <row r="54" spans="5:10" ht="21" customHeight="1">
      <c r="E54" s="29"/>
      <c r="F54" s="29"/>
      <c r="G54" s="29"/>
      <c r="H54" s="29"/>
      <c r="I54" s="29"/>
      <c r="J54" s="29"/>
    </row>
    <row r="55" spans="5:10" ht="21" customHeight="1">
      <c r="E55" s="29"/>
      <c r="F55" s="29"/>
      <c r="G55" s="29"/>
      <c r="H55" s="29"/>
      <c r="I55" s="29"/>
      <c r="J55" s="29"/>
    </row>
    <row r="56" spans="5:10" ht="21" customHeight="1">
      <c r="E56" s="29"/>
      <c r="F56" s="29"/>
      <c r="G56" s="29"/>
      <c r="H56" s="29"/>
      <c r="I56" s="29"/>
      <c r="J56" s="29"/>
    </row>
    <row r="57" spans="5:10" ht="21" customHeight="1">
      <c r="E57" s="29"/>
      <c r="F57" s="29"/>
      <c r="G57" s="29"/>
      <c r="H57" s="29"/>
      <c r="I57" s="29"/>
      <c r="J57" s="29"/>
    </row>
    <row r="58" spans="5:10" ht="21" customHeight="1">
      <c r="E58" s="29"/>
      <c r="F58" s="29"/>
      <c r="G58" s="29"/>
      <c r="H58" s="29"/>
      <c r="I58" s="29"/>
      <c r="J58" s="29"/>
    </row>
    <row r="59" spans="5:10" ht="21" customHeight="1">
      <c r="E59" s="29"/>
      <c r="F59" s="29"/>
      <c r="G59" s="29"/>
      <c r="H59" s="29"/>
      <c r="I59" s="29"/>
      <c r="J59" s="29"/>
    </row>
    <row r="60" spans="5:10" ht="21" customHeight="1">
      <c r="E60" s="29"/>
      <c r="F60" s="29"/>
      <c r="G60" s="29"/>
      <c r="H60" s="29"/>
      <c r="I60" s="29"/>
      <c r="J60" s="29"/>
    </row>
    <row r="61" spans="5:10" ht="21" customHeight="1">
      <c r="E61" s="29"/>
      <c r="F61" s="29"/>
      <c r="G61" s="29"/>
      <c r="H61" s="29"/>
      <c r="I61" s="29"/>
      <c r="J61" s="29"/>
    </row>
    <row r="62" spans="5:10" ht="21" customHeight="1">
      <c r="E62" s="29"/>
      <c r="F62" s="29"/>
      <c r="G62" s="29"/>
      <c r="H62" s="29"/>
      <c r="I62" s="29"/>
      <c r="J62" s="29"/>
    </row>
    <row r="63" spans="5:10" ht="21" customHeight="1">
      <c r="E63" s="29"/>
      <c r="F63" s="29"/>
      <c r="G63" s="29"/>
      <c r="H63" s="29"/>
      <c r="I63" s="29"/>
      <c r="J63" s="29"/>
    </row>
    <row r="64" spans="5:10" ht="21" customHeight="1">
      <c r="E64" s="29"/>
      <c r="F64" s="29"/>
      <c r="G64" s="29"/>
      <c r="H64" s="29"/>
      <c r="I64" s="29"/>
      <c r="J64" s="29"/>
    </row>
    <row r="65" spans="5:10" ht="21" customHeight="1">
      <c r="E65" s="29"/>
      <c r="F65" s="29"/>
      <c r="G65" s="29"/>
      <c r="H65" s="29"/>
      <c r="I65" s="29"/>
      <c r="J65" s="29"/>
    </row>
    <row r="66" spans="5:10" ht="21" customHeight="1">
      <c r="E66" s="29"/>
      <c r="F66" s="29"/>
      <c r="G66" s="29"/>
      <c r="H66" s="29"/>
      <c r="I66" s="29"/>
      <c r="J66" s="29"/>
    </row>
    <row r="67" spans="5:10" ht="21" customHeight="1">
      <c r="E67" s="29"/>
      <c r="F67" s="29"/>
      <c r="G67" s="29"/>
      <c r="H67" s="29"/>
      <c r="I67" s="29"/>
      <c r="J67" s="29"/>
    </row>
    <row r="68" spans="5:10" ht="21" customHeight="1">
      <c r="E68" s="29"/>
      <c r="F68" s="29"/>
      <c r="G68" s="29"/>
      <c r="H68" s="29"/>
      <c r="I68" s="29"/>
      <c r="J68" s="29"/>
    </row>
    <row r="69" spans="5:10" ht="21" customHeight="1">
      <c r="E69" s="29"/>
      <c r="F69" s="29"/>
      <c r="G69" s="29"/>
      <c r="H69" s="29"/>
      <c r="I69" s="29"/>
      <c r="J69" s="29"/>
    </row>
    <row r="70" spans="5:10" ht="21" customHeight="1">
      <c r="E70" s="29"/>
      <c r="F70" s="29"/>
      <c r="G70" s="29"/>
      <c r="H70" s="29"/>
      <c r="I70" s="29"/>
      <c r="J70" s="29"/>
    </row>
    <row r="71" spans="5:10" ht="21" customHeight="1">
      <c r="E71" s="29"/>
      <c r="F71" s="29"/>
      <c r="G71" s="29"/>
      <c r="H71" s="29"/>
      <c r="I71" s="29"/>
      <c r="J71" s="29"/>
    </row>
    <row r="72" spans="5:10" ht="21" customHeight="1">
      <c r="E72" s="29"/>
      <c r="F72" s="29"/>
      <c r="G72" s="29"/>
      <c r="H72" s="29"/>
      <c r="I72" s="29"/>
      <c r="J72" s="29"/>
    </row>
    <row r="73" spans="5:10" ht="21" customHeight="1">
      <c r="E73" s="29"/>
      <c r="F73" s="29"/>
      <c r="G73" s="29"/>
      <c r="H73" s="29"/>
      <c r="I73" s="29"/>
      <c r="J73" s="29"/>
    </row>
    <row r="74" spans="5:10" ht="21" customHeight="1">
      <c r="E74" s="29"/>
      <c r="F74" s="29"/>
      <c r="G74" s="29"/>
      <c r="H74" s="29"/>
      <c r="I74" s="29"/>
      <c r="J74" s="29"/>
    </row>
    <row r="75" spans="5:10" ht="21" customHeight="1">
      <c r="E75" s="29"/>
      <c r="F75" s="29"/>
      <c r="G75" s="29"/>
      <c r="H75" s="29"/>
      <c r="I75" s="29"/>
      <c r="J75" s="29"/>
    </row>
    <row r="76" spans="5:10" ht="21" customHeight="1">
      <c r="E76" s="29"/>
      <c r="F76" s="29"/>
      <c r="G76" s="29"/>
      <c r="H76" s="29"/>
      <c r="I76" s="29"/>
      <c r="J76" s="29"/>
    </row>
    <row r="77" spans="5:10" ht="21" customHeight="1">
      <c r="E77" s="29"/>
      <c r="F77" s="29"/>
      <c r="G77" s="29"/>
      <c r="H77" s="29"/>
      <c r="I77" s="29"/>
      <c r="J77" s="29"/>
    </row>
    <row r="78" spans="5:10" ht="21" customHeight="1">
      <c r="E78" s="29"/>
      <c r="F78" s="29"/>
      <c r="G78" s="29"/>
      <c r="H78" s="29"/>
      <c r="I78" s="29"/>
      <c r="J78" s="29"/>
    </row>
    <row r="79" spans="5:10" ht="21" customHeight="1">
      <c r="E79" s="29"/>
      <c r="F79" s="29"/>
      <c r="G79" s="29"/>
      <c r="H79" s="29"/>
      <c r="I79" s="29"/>
      <c r="J79" s="29"/>
    </row>
    <row r="80" spans="5:10" ht="21" customHeight="1">
      <c r="E80" s="29"/>
      <c r="F80" s="29"/>
      <c r="G80" s="29"/>
      <c r="H80" s="29"/>
      <c r="I80" s="29"/>
      <c r="J80" s="29"/>
    </row>
    <row r="81" spans="5:10" ht="21" customHeight="1">
      <c r="E81" s="29"/>
      <c r="F81" s="29"/>
      <c r="G81" s="29"/>
      <c r="H81" s="29"/>
      <c r="I81" s="29"/>
      <c r="J81" s="29"/>
    </row>
    <row r="82" spans="5:10" ht="21" customHeight="1">
      <c r="E82" s="29"/>
      <c r="F82" s="29"/>
      <c r="G82" s="29"/>
      <c r="H82" s="29"/>
      <c r="I82" s="29"/>
      <c r="J82" s="29"/>
    </row>
    <row r="83" spans="5:10" ht="21" customHeight="1">
      <c r="E83" s="29"/>
      <c r="F83" s="29"/>
      <c r="G83" s="29"/>
      <c r="H83" s="29"/>
      <c r="I83" s="29"/>
      <c r="J83" s="29"/>
    </row>
    <row r="84" spans="5:10" ht="21" customHeight="1">
      <c r="E84" s="29"/>
      <c r="F84" s="29"/>
      <c r="G84" s="29"/>
      <c r="H84" s="29"/>
      <c r="I84" s="29"/>
      <c r="J84" s="29"/>
    </row>
    <row r="85" spans="5:10" ht="21" customHeight="1">
      <c r="E85" s="29"/>
      <c r="F85" s="29"/>
      <c r="G85" s="29"/>
      <c r="H85" s="29"/>
      <c r="I85" s="29"/>
      <c r="J85" s="29"/>
    </row>
    <row r="86" spans="5:10" ht="21" customHeight="1">
      <c r="E86" s="29"/>
      <c r="F86" s="29"/>
      <c r="G86" s="29"/>
      <c r="H86" s="29"/>
      <c r="I86" s="29"/>
      <c r="J86" s="29"/>
    </row>
    <row r="87" spans="5:10" ht="21" customHeight="1">
      <c r="E87" s="29"/>
      <c r="F87" s="29"/>
      <c r="G87" s="29"/>
      <c r="H87" s="29"/>
      <c r="I87" s="29"/>
      <c r="J87" s="29"/>
    </row>
    <row r="88" spans="5:10" ht="21" customHeight="1">
      <c r="E88" s="29"/>
      <c r="F88" s="29"/>
      <c r="G88" s="29"/>
      <c r="H88" s="29"/>
      <c r="I88" s="29"/>
      <c r="J88" s="29"/>
    </row>
    <row r="89" spans="5:10" ht="21" customHeight="1">
      <c r="E89" s="29"/>
      <c r="F89" s="29"/>
      <c r="G89" s="29"/>
      <c r="H89" s="29"/>
      <c r="I89" s="29"/>
      <c r="J89" s="29"/>
    </row>
    <row r="90" spans="5:10" ht="21" customHeight="1">
      <c r="E90" s="29"/>
      <c r="F90" s="29"/>
      <c r="G90" s="29"/>
      <c r="H90" s="29"/>
      <c r="I90" s="29"/>
      <c r="J90" s="29"/>
    </row>
    <row r="91" spans="5:10" ht="21" customHeight="1">
      <c r="E91" s="29"/>
      <c r="F91" s="29"/>
      <c r="G91" s="29"/>
      <c r="H91" s="29"/>
      <c r="I91" s="29"/>
      <c r="J91" s="29"/>
    </row>
    <row r="92" spans="5:10" ht="21" customHeight="1">
      <c r="E92" s="29"/>
      <c r="F92" s="29"/>
      <c r="G92" s="29"/>
      <c r="H92" s="29"/>
      <c r="I92" s="29"/>
      <c r="J92" s="29"/>
    </row>
    <row r="93" spans="5:10" ht="21" customHeight="1">
      <c r="E93" s="29"/>
      <c r="F93" s="29"/>
      <c r="G93" s="29"/>
      <c r="H93" s="29"/>
      <c r="I93" s="29"/>
      <c r="J93" s="29"/>
    </row>
    <row r="94" spans="5:10" ht="21" customHeight="1">
      <c r="E94" s="29"/>
      <c r="F94" s="29"/>
      <c r="G94" s="29"/>
      <c r="H94" s="29"/>
      <c r="I94" s="29"/>
      <c r="J94" s="29"/>
    </row>
    <row r="95" spans="5:10" ht="21" customHeight="1">
      <c r="E95" s="29"/>
      <c r="F95" s="29"/>
      <c r="G95" s="29"/>
      <c r="H95" s="29"/>
      <c r="I95" s="29"/>
      <c r="J95" s="29"/>
    </row>
    <row r="96" spans="5:10" ht="21" customHeight="1">
      <c r="E96" s="29"/>
      <c r="F96" s="29"/>
      <c r="G96" s="29"/>
      <c r="H96" s="29"/>
      <c r="I96" s="29"/>
      <c r="J96" s="29"/>
    </row>
    <row r="97" spans="5:10" ht="21" customHeight="1">
      <c r="E97" s="29"/>
      <c r="F97" s="29"/>
      <c r="G97" s="29"/>
      <c r="H97" s="29"/>
      <c r="I97" s="29"/>
      <c r="J97" s="29"/>
    </row>
    <row r="98" spans="5:10" ht="21" customHeight="1">
      <c r="E98" s="29"/>
      <c r="F98" s="29"/>
      <c r="G98" s="29"/>
      <c r="H98" s="29"/>
      <c r="I98" s="29"/>
      <c r="J98" s="29"/>
    </row>
    <row r="99" spans="5:10" ht="21" customHeight="1">
      <c r="E99" s="29"/>
      <c r="F99" s="29"/>
      <c r="G99" s="29"/>
      <c r="H99" s="29"/>
      <c r="I99" s="29"/>
      <c r="J99" s="29"/>
    </row>
    <row r="100" spans="5:10" ht="21" customHeight="1">
      <c r="E100" s="29"/>
      <c r="F100" s="29"/>
      <c r="G100" s="29"/>
      <c r="H100" s="29"/>
      <c r="I100" s="29"/>
      <c r="J100" s="29"/>
    </row>
    <row r="101" spans="5:10" ht="21" customHeight="1">
      <c r="E101" s="29"/>
      <c r="F101" s="29"/>
      <c r="G101" s="29"/>
      <c r="H101" s="29"/>
      <c r="I101" s="29"/>
      <c r="J101" s="29"/>
    </row>
    <row r="102" spans="5:10" ht="21" customHeight="1">
      <c r="E102" s="29"/>
      <c r="F102" s="29"/>
      <c r="G102" s="29"/>
      <c r="H102" s="29"/>
      <c r="I102" s="29"/>
      <c r="J102" s="29"/>
    </row>
    <row r="103" spans="5:10" ht="21" customHeight="1">
      <c r="E103" s="29"/>
      <c r="F103" s="29"/>
      <c r="G103" s="29"/>
      <c r="H103" s="29"/>
      <c r="I103" s="29"/>
      <c r="J103" s="29"/>
    </row>
    <row r="104" spans="5:10" ht="21" customHeight="1">
      <c r="E104" s="29"/>
      <c r="F104" s="29"/>
      <c r="G104" s="29"/>
      <c r="H104" s="29"/>
      <c r="I104" s="29"/>
      <c r="J104" s="29"/>
    </row>
    <row r="105" spans="5:10" ht="21" customHeight="1">
      <c r="E105" s="29"/>
      <c r="F105" s="29"/>
      <c r="G105" s="29"/>
      <c r="H105" s="29"/>
      <c r="I105" s="29"/>
      <c r="J105" s="29"/>
    </row>
    <row r="106" spans="5:10" ht="21" customHeight="1">
      <c r="E106" s="29"/>
      <c r="F106" s="29"/>
      <c r="G106" s="29"/>
      <c r="H106" s="29"/>
      <c r="I106" s="29"/>
      <c r="J106" s="29"/>
    </row>
    <row r="107" spans="5:10" ht="21" customHeight="1">
      <c r="E107" s="29"/>
      <c r="F107" s="29"/>
      <c r="G107" s="29"/>
      <c r="H107" s="29"/>
      <c r="I107" s="29"/>
      <c r="J107" s="29"/>
    </row>
    <row r="108" spans="5:10" ht="21" customHeight="1">
      <c r="E108" s="29"/>
      <c r="F108" s="29"/>
      <c r="G108" s="29"/>
      <c r="H108" s="29"/>
      <c r="I108" s="29"/>
      <c r="J108" s="29"/>
    </row>
    <row r="109" spans="5:10" ht="21" customHeight="1">
      <c r="E109" s="29"/>
      <c r="F109" s="29"/>
      <c r="G109" s="29"/>
      <c r="H109" s="29"/>
      <c r="I109" s="29"/>
      <c r="J109" s="29"/>
    </row>
    <row r="110" spans="5:10" ht="21" customHeight="1">
      <c r="E110" s="29"/>
      <c r="F110" s="29"/>
      <c r="G110" s="29"/>
      <c r="H110" s="29"/>
      <c r="I110" s="29"/>
      <c r="J110" s="29"/>
    </row>
    <row r="111" spans="5:10" ht="21" customHeight="1">
      <c r="E111" s="29"/>
      <c r="F111" s="29"/>
      <c r="G111" s="29"/>
      <c r="H111" s="29"/>
      <c r="I111" s="29"/>
      <c r="J111" s="29"/>
    </row>
    <row r="112" spans="5:10" ht="21" customHeight="1">
      <c r="E112" s="29"/>
      <c r="F112" s="29"/>
      <c r="G112" s="29"/>
      <c r="H112" s="29"/>
      <c r="I112" s="29"/>
      <c r="J112" s="29"/>
    </row>
    <row r="113" spans="5:10" ht="21" customHeight="1">
      <c r="E113" s="29"/>
      <c r="F113" s="29"/>
      <c r="G113" s="29"/>
      <c r="H113" s="29"/>
      <c r="I113" s="29"/>
      <c r="J113" s="29"/>
    </row>
    <row r="114" spans="5:10" ht="21" customHeight="1">
      <c r="E114" s="29"/>
      <c r="F114" s="29"/>
      <c r="G114" s="29"/>
      <c r="H114" s="29"/>
      <c r="I114" s="29"/>
      <c r="J114" s="29"/>
    </row>
    <row r="115" spans="5:10" ht="21" customHeight="1">
      <c r="E115" s="29"/>
      <c r="F115" s="29"/>
      <c r="G115" s="29"/>
      <c r="H115" s="29"/>
      <c r="I115" s="29"/>
      <c r="J115" s="29"/>
    </row>
    <row r="116" spans="5:10" ht="21" customHeight="1">
      <c r="E116" s="29"/>
      <c r="F116" s="29"/>
      <c r="G116" s="29"/>
      <c r="H116" s="29"/>
      <c r="I116" s="29"/>
      <c r="J116" s="29"/>
    </row>
    <row r="117" spans="5:10" ht="21" customHeight="1">
      <c r="E117" s="29"/>
      <c r="F117" s="29"/>
      <c r="G117" s="29"/>
      <c r="H117" s="29"/>
      <c r="I117" s="29"/>
      <c r="J117" s="29"/>
    </row>
    <row r="118" spans="5:10" ht="21" customHeight="1">
      <c r="E118" s="29"/>
      <c r="F118" s="29"/>
      <c r="G118" s="29"/>
      <c r="H118" s="29"/>
      <c r="I118" s="29"/>
      <c r="J118" s="29"/>
    </row>
    <row r="119" spans="5:10" ht="21" customHeight="1">
      <c r="E119" s="29"/>
      <c r="F119" s="29"/>
      <c r="G119" s="29"/>
      <c r="H119" s="29"/>
      <c r="I119" s="29"/>
      <c r="J119" s="29"/>
    </row>
    <row r="120" spans="5:10" ht="21" customHeight="1">
      <c r="E120" s="29"/>
      <c r="F120" s="29"/>
      <c r="G120" s="29"/>
      <c r="H120" s="29"/>
      <c r="I120" s="29"/>
      <c r="J120" s="29"/>
    </row>
    <row r="121" spans="5:10" ht="21" customHeight="1">
      <c r="E121" s="29"/>
      <c r="F121" s="29"/>
      <c r="G121" s="29"/>
      <c r="H121" s="29"/>
      <c r="I121" s="29"/>
      <c r="J121" s="29"/>
    </row>
    <row r="122" spans="5:10" ht="21" customHeight="1">
      <c r="E122" s="29"/>
      <c r="F122" s="29"/>
      <c r="G122" s="29"/>
      <c r="H122" s="29"/>
      <c r="I122" s="29"/>
      <c r="J122" s="29"/>
    </row>
    <row r="123" spans="5:10" ht="21" customHeight="1">
      <c r="E123" s="29"/>
      <c r="F123" s="29"/>
      <c r="G123" s="29"/>
      <c r="H123" s="29"/>
      <c r="I123" s="29"/>
      <c r="J123" s="29"/>
    </row>
    <row r="124" spans="5:10" ht="21" customHeight="1">
      <c r="E124" s="29"/>
      <c r="F124" s="29"/>
      <c r="G124" s="29"/>
      <c r="H124" s="29"/>
      <c r="I124" s="29"/>
      <c r="J124" s="29"/>
    </row>
    <row r="125" spans="5:10" ht="21" customHeight="1">
      <c r="E125" s="29"/>
      <c r="F125" s="29"/>
      <c r="G125" s="29"/>
      <c r="H125" s="29"/>
      <c r="I125" s="29"/>
      <c r="J125" s="29"/>
    </row>
    <row r="126" spans="5:10" ht="21" customHeight="1">
      <c r="E126" s="29"/>
      <c r="F126" s="29"/>
      <c r="G126" s="29"/>
      <c r="H126" s="29"/>
      <c r="I126" s="29"/>
      <c r="J126" s="29"/>
    </row>
    <row r="127" spans="5:10" ht="21" customHeight="1">
      <c r="E127" s="29"/>
      <c r="F127" s="29"/>
      <c r="G127" s="29"/>
      <c r="H127" s="29"/>
      <c r="I127" s="29"/>
      <c r="J127" s="29"/>
    </row>
    <row r="128" spans="5:10" ht="21" customHeight="1">
      <c r="E128" s="29"/>
      <c r="F128" s="29"/>
      <c r="G128" s="29"/>
      <c r="H128" s="29"/>
      <c r="I128" s="29"/>
      <c r="J128" s="29"/>
    </row>
    <row r="129" spans="5:10" ht="21" customHeight="1">
      <c r="E129" s="29"/>
      <c r="F129" s="29"/>
      <c r="G129" s="29"/>
      <c r="H129" s="29"/>
      <c r="I129" s="29"/>
      <c r="J129" s="29"/>
    </row>
    <row r="130" spans="5:10" ht="21" customHeight="1">
      <c r="E130" s="29"/>
      <c r="F130" s="29"/>
      <c r="G130" s="29"/>
      <c r="H130" s="29"/>
      <c r="I130" s="29"/>
      <c r="J130" s="29"/>
    </row>
    <row r="131" spans="5:10" ht="21" customHeight="1">
      <c r="E131" s="29"/>
      <c r="F131" s="29"/>
      <c r="G131" s="29"/>
      <c r="H131" s="29"/>
      <c r="I131" s="29"/>
      <c r="J131" s="29"/>
    </row>
    <row r="132" spans="5:10" ht="21" customHeight="1">
      <c r="E132" s="29"/>
      <c r="F132" s="29"/>
      <c r="G132" s="29"/>
      <c r="H132" s="29"/>
      <c r="I132" s="29"/>
      <c r="J132" s="29"/>
    </row>
    <row r="133" spans="5:10" ht="21" customHeight="1">
      <c r="E133" s="29"/>
      <c r="F133" s="29"/>
      <c r="G133" s="29"/>
      <c r="H133" s="29"/>
      <c r="I133" s="29"/>
      <c r="J133" s="29"/>
    </row>
    <row r="134" spans="5:10" ht="21" customHeight="1">
      <c r="E134" s="29"/>
      <c r="F134" s="29"/>
      <c r="G134" s="29"/>
      <c r="H134" s="29"/>
      <c r="I134" s="29"/>
      <c r="J134" s="29"/>
    </row>
    <row r="135" spans="5:10" ht="21" customHeight="1">
      <c r="E135" s="29"/>
      <c r="F135" s="29"/>
      <c r="G135" s="29"/>
      <c r="H135" s="29"/>
      <c r="I135" s="29"/>
      <c r="J135" s="29"/>
    </row>
    <row r="136" spans="5:10" ht="21" customHeight="1">
      <c r="E136" s="29"/>
      <c r="F136" s="29"/>
      <c r="G136" s="29"/>
      <c r="H136" s="29"/>
      <c r="I136" s="29"/>
      <c r="J136" s="29"/>
    </row>
    <row r="137" spans="5:10" ht="21" customHeight="1">
      <c r="E137" s="29"/>
      <c r="F137" s="29"/>
      <c r="G137" s="29"/>
      <c r="H137" s="29"/>
      <c r="I137" s="29"/>
      <c r="J137" s="29"/>
    </row>
    <row r="138" spans="5:10" ht="21" customHeight="1">
      <c r="E138" s="29"/>
      <c r="F138" s="29"/>
      <c r="G138" s="29"/>
      <c r="H138" s="29"/>
      <c r="I138" s="29"/>
      <c r="J138" s="29"/>
    </row>
    <row r="139" spans="5:10" ht="21" customHeight="1">
      <c r="E139" s="29"/>
      <c r="F139" s="29"/>
      <c r="G139" s="29"/>
      <c r="H139" s="29"/>
      <c r="I139" s="29"/>
      <c r="J139" s="29"/>
    </row>
    <row r="140" spans="5:10" ht="21" customHeight="1">
      <c r="E140" s="29"/>
      <c r="F140" s="29"/>
      <c r="G140" s="29"/>
      <c r="H140" s="29"/>
      <c r="I140" s="29"/>
      <c r="J140" s="29"/>
    </row>
    <row r="141" spans="5:10" ht="21" customHeight="1">
      <c r="E141" s="29"/>
      <c r="F141" s="29"/>
      <c r="G141" s="29"/>
      <c r="H141" s="29"/>
      <c r="I141" s="29"/>
      <c r="J141" s="29"/>
    </row>
    <row r="142" spans="5:10" ht="21" customHeight="1">
      <c r="E142" s="29"/>
      <c r="F142" s="29"/>
      <c r="G142" s="29"/>
      <c r="H142" s="29"/>
      <c r="I142" s="29"/>
      <c r="J142" s="29"/>
    </row>
    <row r="143" spans="5:10" ht="21" customHeight="1">
      <c r="E143" s="29"/>
      <c r="F143" s="29"/>
      <c r="G143" s="29"/>
      <c r="H143" s="29"/>
      <c r="I143" s="29"/>
      <c r="J143" s="29"/>
    </row>
    <row r="144" spans="5:10" ht="21" customHeight="1">
      <c r="E144" s="29"/>
      <c r="F144" s="29"/>
      <c r="G144" s="29"/>
      <c r="H144" s="29"/>
      <c r="I144" s="29"/>
      <c r="J144" s="29"/>
    </row>
    <row r="145" spans="5:10" ht="21" customHeight="1">
      <c r="E145" s="29"/>
      <c r="F145" s="29"/>
      <c r="G145" s="29"/>
      <c r="H145" s="29"/>
      <c r="I145" s="29"/>
      <c r="J145" s="29"/>
    </row>
    <row r="146" spans="5:10" ht="21" customHeight="1">
      <c r="E146" s="29"/>
      <c r="F146" s="29"/>
      <c r="G146" s="29"/>
      <c r="H146" s="29"/>
      <c r="I146" s="29"/>
      <c r="J146" s="29"/>
    </row>
    <row r="147" spans="5:10" ht="21" customHeight="1">
      <c r="E147" s="29"/>
      <c r="F147" s="29"/>
      <c r="G147" s="29"/>
      <c r="H147" s="29"/>
      <c r="I147" s="29"/>
      <c r="J147" s="29"/>
    </row>
    <row r="148" spans="5:10" ht="21" customHeight="1">
      <c r="E148" s="29"/>
      <c r="F148" s="29"/>
      <c r="G148" s="29"/>
      <c r="H148" s="29"/>
      <c r="I148" s="29"/>
      <c r="J148" s="29"/>
    </row>
    <row r="149" spans="5:10" ht="21" customHeight="1">
      <c r="E149" s="29"/>
      <c r="F149" s="29"/>
      <c r="G149" s="29"/>
      <c r="H149" s="29"/>
      <c r="I149" s="29"/>
      <c r="J149" s="29"/>
    </row>
    <row r="150" spans="5:10" ht="21" customHeight="1">
      <c r="E150" s="29"/>
      <c r="F150" s="29"/>
      <c r="G150" s="29"/>
      <c r="H150" s="29"/>
      <c r="I150" s="29"/>
      <c r="J150" s="29"/>
    </row>
    <row r="151" spans="5:10" ht="21" customHeight="1">
      <c r="E151" s="29"/>
      <c r="F151" s="29"/>
      <c r="G151" s="29"/>
      <c r="H151" s="29"/>
      <c r="I151" s="29"/>
      <c r="J151" s="29"/>
    </row>
    <row r="152" spans="5:10" ht="21" customHeight="1">
      <c r="E152" s="29"/>
      <c r="F152" s="29"/>
      <c r="G152" s="29"/>
      <c r="H152" s="29"/>
      <c r="I152" s="29"/>
      <c r="J152" s="29"/>
    </row>
    <row r="153" spans="5:10" ht="21" customHeight="1">
      <c r="E153" s="29"/>
      <c r="F153" s="29"/>
      <c r="G153" s="29"/>
      <c r="H153" s="29"/>
      <c r="I153" s="29"/>
      <c r="J153" s="29"/>
    </row>
    <row r="154" spans="5:10" ht="21" customHeight="1">
      <c r="E154" s="29"/>
      <c r="F154" s="29"/>
      <c r="G154" s="29"/>
      <c r="H154" s="29"/>
      <c r="I154" s="29"/>
      <c r="J154" s="29"/>
    </row>
    <row r="155" spans="5:10" ht="21" customHeight="1">
      <c r="E155" s="29"/>
      <c r="F155" s="29"/>
      <c r="G155" s="29"/>
      <c r="H155" s="29"/>
      <c r="I155" s="29"/>
      <c r="J155" s="29"/>
    </row>
    <row r="156" spans="5:10" ht="21" customHeight="1">
      <c r="E156" s="29"/>
      <c r="F156" s="29"/>
      <c r="G156" s="29"/>
      <c r="H156" s="29"/>
      <c r="I156" s="29"/>
      <c r="J156" s="29"/>
    </row>
    <row r="157" spans="5:10" ht="21" customHeight="1">
      <c r="E157" s="29"/>
      <c r="F157" s="29"/>
      <c r="G157" s="29"/>
      <c r="H157" s="29"/>
      <c r="I157" s="29"/>
      <c r="J157" s="29"/>
    </row>
    <row r="158" spans="5:10" ht="21" customHeight="1">
      <c r="E158" s="29"/>
      <c r="F158" s="29"/>
      <c r="G158" s="29"/>
      <c r="H158" s="29"/>
      <c r="I158" s="29"/>
      <c r="J158" s="29"/>
    </row>
    <row r="159" spans="5:10" ht="21" customHeight="1">
      <c r="E159" s="29"/>
      <c r="F159" s="29"/>
      <c r="G159" s="29"/>
      <c r="H159" s="29"/>
      <c r="I159" s="29"/>
      <c r="J159" s="29"/>
    </row>
    <row r="160" spans="5:10" ht="21" customHeight="1">
      <c r="E160" s="29"/>
      <c r="F160" s="29"/>
      <c r="G160" s="29"/>
      <c r="H160" s="29"/>
      <c r="I160" s="29"/>
      <c r="J160" s="29"/>
    </row>
    <row r="161" spans="5:10" ht="21" customHeight="1">
      <c r="E161" s="29"/>
      <c r="F161" s="29"/>
      <c r="G161" s="29"/>
      <c r="H161" s="29"/>
      <c r="I161" s="29"/>
      <c r="J161" s="29"/>
    </row>
    <row r="162" spans="5:10" ht="21" customHeight="1">
      <c r="E162" s="29"/>
      <c r="F162" s="29"/>
      <c r="G162" s="29"/>
      <c r="H162" s="29"/>
      <c r="I162" s="29"/>
      <c r="J162" s="29"/>
    </row>
    <row r="163" spans="5:10" ht="21" customHeight="1">
      <c r="E163" s="29"/>
      <c r="F163" s="29"/>
      <c r="G163" s="29"/>
      <c r="H163" s="29"/>
      <c r="I163" s="29"/>
      <c r="J163" s="29"/>
    </row>
    <row r="164" spans="5:10" ht="21" customHeight="1">
      <c r="E164" s="29"/>
      <c r="F164" s="29"/>
      <c r="G164" s="29"/>
      <c r="H164" s="29"/>
      <c r="I164" s="29"/>
      <c r="J164" s="29"/>
    </row>
    <row r="165" spans="5:10" ht="21" customHeight="1">
      <c r="E165" s="29"/>
      <c r="F165" s="29"/>
      <c r="G165" s="29"/>
      <c r="H165" s="29"/>
      <c r="I165" s="29"/>
      <c r="J165" s="29"/>
    </row>
    <row r="166" spans="5:10" ht="21" customHeight="1">
      <c r="E166" s="29"/>
      <c r="F166" s="29"/>
      <c r="G166" s="29"/>
      <c r="H166" s="29"/>
      <c r="I166" s="29"/>
      <c r="J166" s="29"/>
    </row>
    <row r="167" spans="5:10" ht="21" customHeight="1">
      <c r="E167" s="29"/>
      <c r="F167" s="29"/>
      <c r="G167" s="29"/>
      <c r="H167" s="29"/>
      <c r="I167" s="29"/>
      <c r="J167" s="29"/>
    </row>
    <row r="168" spans="5:10" ht="21" customHeight="1">
      <c r="E168" s="29"/>
      <c r="F168" s="29"/>
      <c r="G168" s="29"/>
      <c r="H168" s="29"/>
      <c r="I168" s="29"/>
      <c r="J168" s="29"/>
    </row>
    <row r="169" spans="5:10" ht="21" customHeight="1">
      <c r="E169" s="29"/>
      <c r="F169" s="29"/>
      <c r="G169" s="29"/>
      <c r="H169" s="29"/>
      <c r="I169" s="29"/>
      <c r="J169" s="29"/>
    </row>
    <row r="170" spans="5:10" ht="21" customHeight="1">
      <c r="E170" s="29"/>
      <c r="F170" s="29"/>
      <c r="G170" s="29"/>
      <c r="H170" s="29"/>
      <c r="I170" s="29"/>
      <c r="J170" s="29"/>
    </row>
    <row r="171" spans="5:10" ht="21" customHeight="1">
      <c r="E171" s="29"/>
      <c r="F171" s="29"/>
      <c r="G171" s="29"/>
      <c r="H171" s="29"/>
      <c r="I171" s="29"/>
      <c r="J171" s="29"/>
    </row>
    <row r="172" spans="5:10" ht="21" customHeight="1">
      <c r="E172" s="29"/>
      <c r="F172" s="29"/>
      <c r="G172" s="29"/>
      <c r="H172" s="29"/>
      <c r="I172" s="29"/>
      <c r="J172" s="29"/>
    </row>
    <row r="173" spans="5:10" ht="21" customHeight="1">
      <c r="E173" s="29"/>
      <c r="F173" s="29"/>
      <c r="G173" s="29"/>
      <c r="H173" s="29"/>
      <c r="I173" s="29"/>
      <c r="J173" s="29"/>
    </row>
    <row r="174" spans="5:10" ht="21" customHeight="1">
      <c r="E174" s="29"/>
      <c r="F174" s="29"/>
      <c r="G174" s="29"/>
      <c r="H174" s="29"/>
      <c r="I174" s="29"/>
      <c r="J174" s="29"/>
    </row>
    <row r="175" spans="5:10" ht="21" customHeight="1">
      <c r="E175" s="29"/>
      <c r="F175" s="29"/>
      <c r="G175" s="29"/>
      <c r="H175" s="29"/>
      <c r="I175" s="29"/>
      <c r="J175" s="29"/>
    </row>
    <row r="176" spans="5:10" ht="21" customHeight="1">
      <c r="E176" s="29"/>
      <c r="F176" s="29"/>
      <c r="G176" s="29"/>
      <c r="H176" s="29"/>
      <c r="I176" s="29"/>
      <c r="J176" s="29"/>
    </row>
    <row r="177" spans="5:10" ht="21" customHeight="1">
      <c r="E177" s="29"/>
      <c r="F177" s="29"/>
      <c r="G177" s="29"/>
      <c r="H177" s="29"/>
      <c r="I177" s="29"/>
      <c r="J177" s="29"/>
    </row>
    <row r="178" spans="5:10" ht="21" customHeight="1">
      <c r="E178" s="29"/>
      <c r="F178" s="29"/>
      <c r="G178" s="29"/>
      <c r="H178" s="29"/>
      <c r="I178" s="29"/>
      <c r="J178" s="29"/>
    </row>
    <row r="179" spans="5:10" ht="21" customHeight="1">
      <c r="E179" s="29"/>
      <c r="F179" s="29"/>
      <c r="G179" s="29"/>
      <c r="H179" s="29"/>
      <c r="I179" s="29"/>
      <c r="J179" s="29"/>
    </row>
    <row r="180" spans="5:10" ht="21" customHeight="1">
      <c r="E180" s="29"/>
      <c r="F180" s="29"/>
      <c r="G180" s="29"/>
      <c r="H180" s="29"/>
      <c r="I180" s="29"/>
      <c r="J180" s="29"/>
    </row>
    <row r="181" spans="5:10" ht="21" customHeight="1">
      <c r="E181" s="29"/>
      <c r="F181" s="29"/>
      <c r="G181" s="29"/>
      <c r="H181" s="29"/>
      <c r="I181" s="29"/>
      <c r="J181" s="29"/>
    </row>
    <row r="182" spans="5:10" ht="21" customHeight="1">
      <c r="E182" s="29"/>
      <c r="F182" s="29"/>
      <c r="G182" s="29"/>
      <c r="H182" s="29"/>
      <c r="I182" s="29"/>
      <c r="J182" s="29"/>
    </row>
    <row r="183" spans="5:10" ht="21" customHeight="1">
      <c r="E183" s="29"/>
      <c r="F183" s="29"/>
      <c r="G183" s="29"/>
      <c r="H183" s="29"/>
      <c r="I183" s="29"/>
      <c r="J183" s="29"/>
    </row>
    <row r="184" spans="5:10" ht="21" customHeight="1">
      <c r="E184" s="29"/>
      <c r="F184" s="29"/>
      <c r="G184" s="29"/>
      <c r="H184" s="29"/>
      <c r="I184" s="29"/>
      <c r="J184" s="29"/>
    </row>
    <row r="185" spans="5:10" ht="21" customHeight="1">
      <c r="E185" s="29"/>
      <c r="F185" s="29"/>
      <c r="G185" s="29"/>
      <c r="H185" s="29"/>
      <c r="I185" s="29"/>
      <c r="J185" s="29"/>
    </row>
    <row r="186" spans="5:10" ht="21" customHeight="1">
      <c r="E186" s="29"/>
      <c r="F186" s="29"/>
      <c r="G186" s="29"/>
      <c r="H186" s="29"/>
      <c r="I186" s="29"/>
      <c r="J186" s="29"/>
    </row>
    <row r="187" spans="5:10" ht="21" customHeight="1">
      <c r="E187" s="29"/>
      <c r="F187" s="29"/>
      <c r="G187" s="29"/>
      <c r="H187" s="29"/>
      <c r="I187" s="29"/>
      <c r="J187" s="29"/>
    </row>
    <row r="188" spans="5:10" ht="21" customHeight="1">
      <c r="E188" s="29"/>
      <c r="F188" s="29"/>
      <c r="G188" s="29"/>
      <c r="H188" s="29"/>
      <c r="I188" s="29"/>
      <c r="J188" s="29"/>
    </row>
    <row r="189" spans="5:10" ht="21" customHeight="1">
      <c r="E189" s="29"/>
      <c r="F189" s="29"/>
      <c r="G189" s="29"/>
      <c r="H189" s="29"/>
      <c r="I189" s="29"/>
      <c r="J189" s="29"/>
    </row>
    <row r="190" spans="5:10" ht="21" customHeight="1">
      <c r="E190" s="29"/>
      <c r="F190" s="29"/>
      <c r="G190" s="29"/>
      <c r="H190" s="29"/>
      <c r="I190" s="29"/>
      <c r="J190" s="29"/>
    </row>
    <row r="191" spans="5:10" ht="21" customHeight="1">
      <c r="E191" s="29"/>
      <c r="F191" s="29"/>
      <c r="G191" s="29"/>
      <c r="H191" s="29"/>
      <c r="I191" s="29"/>
      <c r="J191" s="29"/>
    </row>
    <row r="192" spans="5:10" ht="21" customHeight="1">
      <c r="E192" s="29"/>
      <c r="F192" s="29"/>
      <c r="G192" s="29"/>
      <c r="H192" s="29"/>
      <c r="I192" s="29"/>
      <c r="J192" s="29"/>
    </row>
    <row r="193" spans="5:10" ht="21" customHeight="1">
      <c r="E193" s="29"/>
      <c r="F193" s="29"/>
      <c r="G193" s="29"/>
      <c r="H193" s="29"/>
      <c r="I193" s="29"/>
      <c r="J193" s="29"/>
    </row>
    <row r="194" spans="5:10" ht="21" customHeight="1">
      <c r="E194" s="29"/>
      <c r="F194" s="29"/>
      <c r="G194" s="29"/>
      <c r="H194" s="29"/>
      <c r="I194" s="29"/>
      <c r="J194" s="29"/>
    </row>
    <row r="195" spans="5:10" ht="21" customHeight="1">
      <c r="E195" s="29"/>
      <c r="F195" s="29"/>
      <c r="G195" s="29"/>
      <c r="H195" s="29"/>
      <c r="I195" s="29"/>
      <c r="J195" s="29"/>
    </row>
    <row r="196" spans="5:10" ht="21" customHeight="1">
      <c r="E196" s="29"/>
      <c r="F196" s="29"/>
      <c r="G196" s="29"/>
      <c r="H196" s="29"/>
      <c r="I196" s="29"/>
      <c r="J196" s="29"/>
    </row>
    <row r="197" spans="5:10" ht="21" customHeight="1">
      <c r="E197" s="29"/>
      <c r="F197" s="29"/>
      <c r="G197" s="29"/>
      <c r="H197" s="29"/>
      <c r="I197" s="29"/>
      <c r="J197" s="29"/>
    </row>
    <row r="198" spans="5:10" ht="21" customHeight="1">
      <c r="E198" s="29"/>
      <c r="F198" s="29"/>
      <c r="G198" s="29"/>
      <c r="H198" s="29"/>
      <c r="I198" s="29"/>
      <c r="J198" s="29"/>
    </row>
    <row r="199" spans="5:10" ht="21" customHeight="1">
      <c r="E199" s="29"/>
      <c r="F199" s="29"/>
      <c r="G199" s="29"/>
      <c r="H199" s="29"/>
      <c r="I199" s="29"/>
      <c r="J199" s="29"/>
    </row>
    <row r="200" spans="5:10" ht="21" customHeight="1">
      <c r="E200" s="29"/>
      <c r="F200" s="29"/>
      <c r="G200" s="29"/>
      <c r="H200" s="29"/>
      <c r="I200" s="29"/>
      <c r="J200" s="29"/>
    </row>
    <row r="201" spans="5:10" ht="21" customHeight="1">
      <c r="E201" s="29"/>
      <c r="F201" s="29"/>
      <c r="G201" s="29"/>
      <c r="H201" s="29"/>
      <c r="I201" s="29"/>
      <c r="J201" s="29"/>
    </row>
    <row r="202" spans="5:10" ht="21" customHeight="1">
      <c r="E202" s="29"/>
      <c r="F202" s="29"/>
      <c r="G202" s="29"/>
      <c r="H202" s="29"/>
      <c r="I202" s="29"/>
      <c r="J202" s="29"/>
    </row>
    <row r="203" spans="5:10" ht="21" customHeight="1">
      <c r="E203" s="29"/>
      <c r="F203" s="29"/>
      <c r="G203" s="29"/>
      <c r="H203" s="29"/>
      <c r="I203" s="29"/>
      <c r="J203" s="29"/>
    </row>
    <row r="204" spans="5:10" ht="21" customHeight="1">
      <c r="E204" s="29"/>
      <c r="F204" s="29"/>
      <c r="G204" s="29"/>
      <c r="H204" s="29"/>
      <c r="I204" s="29"/>
      <c r="J204" s="29"/>
    </row>
    <row r="205" spans="5:10" ht="21" customHeight="1">
      <c r="E205" s="29"/>
      <c r="F205" s="29"/>
      <c r="G205" s="29"/>
      <c r="H205" s="29"/>
      <c r="I205" s="29"/>
      <c r="J205" s="29"/>
    </row>
    <row r="206" spans="5:10" ht="21" customHeight="1">
      <c r="E206" s="29"/>
      <c r="F206" s="29"/>
      <c r="G206" s="29"/>
      <c r="H206" s="29"/>
      <c r="I206" s="29"/>
      <c r="J206" s="29"/>
    </row>
    <row r="207" spans="5:10" ht="21" customHeight="1">
      <c r="E207" s="29"/>
      <c r="F207" s="29"/>
      <c r="G207" s="29"/>
      <c r="H207" s="29"/>
      <c r="I207" s="29"/>
      <c r="J207" s="29"/>
    </row>
    <row r="208" spans="5:10" ht="21" customHeight="1">
      <c r="E208" s="29"/>
      <c r="F208" s="29"/>
      <c r="G208" s="29"/>
      <c r="H208" s="29"/>
      <c r="I208" s="29"/>
      <c r="J208" s="29"/>
    </row>
    <row r="209" spans="5:10" ht="21" customHeight="1">
      <c r="E209" s="29"/>
      <c r="F209" s="29"/>
      <c r="G209" s="29"/>
      <c r="H209" s="29"/>
      <c r="I209" s="29"/>
      <c r="J209" s="29"/>
    </row>
    <row r="210" spans="5:10" ht="21" customHeight="1">
      <c r="E210" s="29"/>
      <c r="F210" s="29"/>
      <c r="G210" s="29"/>
      <c r="H210" s="29"/>
      <c r="I210" s="29"/>
      <c r="J210" s="29"/>
    </row>
    <row r="211" spans="5:10" ht="21" customHeight="1">
      <c r="E211" s="29"/>
      <c r="F211" s="29"/>
      <c r="G211" s="29"/>
      <c r="H211" s="29"/>
      <c r="I211" s="29"/>
      <c r="J211" s="29"/>
    </row>
    <row r="212" spans="5:10" ht="21" customHeight="1">
      <c r="E212" s="29"/>
      <c r="F212" s="29"/>
      <c r="G212" s="29"/>
      <c r="H212" s="29"/>
      <c r="I212" s="29"/>
      <c r="J212" s="29"/>
    </row>
  </sheetData>
  <sheetProtection/>
  <mergeCells count="13">
    <mergeCell ref="A27:A29"/>
    <mergeCell ref="B27:B29"/>
    <mergeCell ref="C27:C29"/>
    <mergeCell ref="E27:I27"/>
    <mergeCell ref="A48:D48"/>
    <mergeCell ref="A3:L3"/>
    <mergeCell ref="A2:K2"/>
    <mergeCell ref="A4:L4"/>
    <mergeCell ref="A5:L5"/>
    <mergeCell ref="A10:A12"/>
    <mergeCell ref="B10:B12"/>
    <mergeCell ref="C10:C12"/>
    <mergeCell ref="E10:I10"/>
  </mergeCells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L309"/>
  <sheetViews>
    <sheetView view="pageBreakPreview" zoomScaleSheetLayoutView="100" zoomScalePageLayoutView="0" workbookViewId="0" topLeftCell="A16">
      <selection activeCell="E3" sqref="E3"/>
    </sheetView>
  </sheetViews>
  <sheetFormatPr defaultColWidth="9.140625" defaultRowHeight="15"/>
  <cols>
    <col min="1" max="1" width="2.140625" style="29" customWidth="1"/>
    <col min="2" max="2" width="16.57421875" style="29" customWidth="1"/>
    <col min="3" max="3" width="22.00390625" style="29" customWidth="1"/>
    <col min="4" max="4" width="27.140625" style="29" customWidth="1"/>
    <col min="5" max="9" width="6.7109375" style="45" customWidth="1"/>
    <col min="10" max="10" width="8.8515625" style="45" customWidth="1"/>
    <col min="11" max="11" width="15.57421875" style="29" customWidth="1"/>
    <col min="12" max="12" width="8.7109375" style="29" customWidth="1"/>
    <col min="13" max="13" width="5.140625" style="29" customWidth="1"/>
    <col min="14" max="16384" width="9.00390625" style="29" customWidth="1"/>
  </cols>
  <sheetData>
    <row r="1" spans="1:12" s="47" customFormat="1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65"/>
    </row>
    <row r="2" spans="1:12" s="46" customFormat="1" ht="21">
      <c r="A2" s="43" t="s">
        <v>773</v>
      </c>
      <c r="B2" s="43"/>
      <c r="C2" s="43"/>
      <c r="D2" s="43"/>
      <c r="E2" s="42"/>
      <c r="F2" s="42"/>
      <c r="G2" s="42"/>
      <c r="H2" s="42"/>
      <c r="I2" s="42"/>
      <c r="J2" s="42"/>
      <c r="K2" s="43"/>
      <c r="L2" s="193" t="s">
        <v>1359</v>
      </c>
    </row>
    <row r="3" spans="1:12" s="46" customFormat="1" ht="21">
      <c r="A3" s="43"/>
      <c r="B3" s="43" t="s">
        <v>1443</v>
      </c>
      <c r="C3" s="43"/>
      <c r="D3" s="43"/>
      <c r="E3" s="42"/>
      <c r="F3" s="42"/>
      <c r="G3" s="42"/>
      <c r="H3" s="42"/>
      <c r="I3" s="42"/>
      <c r="J3" s="42"/>
      <c r="K3" s="43"/>
      <c r="L3" s="43"/>
    </row>
    <row r="4" spans="1:12" ht="21" customHeight="1">
      <c r="A4" s="467" t="s">
        <v>2</v>
      </c>
      <c r="B4" s="467" t="s">
        <v>3</v>
      </c>
      <c r="C4" s="467" t="s">
        <v>4</v>
      </c>
      <c r="D4" s="202" t="s">
        <v>232</v>
      </c>
      <c r="E4" s="470" t="s">
        <v>236</v>
      </c>
      <c r="F4" s="471"/>
      <c r="G4" s="471"/>
      <c r="H4" s="471"/>
      <c r="I4" s="472"/>
      <c r="J4" s="203" t="s">
        <v>228</v>
      </c>
      <c r="K4" s="204" t="s">
        <v>5</v>
      </c>
      <c r="L4" s="202" t="s">
        <v>771</v>
      </c>
    </row>
    <row r="5" spans="1:12" ht="21" customHeight="1">
      <c r="A5" s="468"/>
      <c r="B5" s="468"/>
      <c r="C5" s="468"/>
      <c r="D5" s="205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54" t="s">
        <v>229</v>
      </c>
      <c r="K5" s="54" t="s">
        <v>7</v>
      </c>
      <c r="L5" s="205" t="s">
        <v>772</v>
      </c>
    </row>
    <row r="6" spans="1:12" ht="21" customHeight="1">
      <c r="A6" s="469"/>
      <c r="B6" s="469"/>
      <c r="C6" s="469"/>
      <c r="D6" s="207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57"/>
      <c r="K6" s="208"/>
      <c r="L6" s="206"/>
    </row>
    <row r="7" spans="1:12" ht="21" customHeight="1">
      <c r="A7" s="54">
        <v>1</v>
      </c>
      <c r="B7" s="55" t="s">
        <v>727</v>
      </c>
      <c r="C7" s="190" t="s">
        <v>751</v>
      </c>
      <c r="D7" s="209" t="s">
        <v>257</v>
      </c>
      <c r="E7" s="56">
        <v>215000</v>
      </c>
      <c r="F7" s="56">
        <v>215000</v>
      </c>
      <c r="G7" s="56">
        <v>215000</v>
      </c>
      <c r="H7" s="56">
        <v>215000</v>
      </c>
      <c r="I7" s="56">
        <v>215000</v>
      </c>
      <c r="J7" s="303" t="s">
        <v>1091</v>
      </c>
      <c r="K7" s="209" t="s">
        <v>705</v>
      </c>
      <c r="L7" s="54" t="s">
        <v>12</v>
      </c>
    </row>
    <row r="8" spans="1:12" s="135" customFormat="1" ht="21" customHeight="1">
      <c r="A8" s="54"/>
      <c r="B8" s="55"/>
      <c r="C8" s="190" t="s">
        <v>707</v>
      </c>
      <c r="D8" s="55" t="s">
        <v>971</v>
      </c>
      <c r="E8" s="54"/>
      <c r="F8" s="54"/>
      <c r="G8" s="54"/>
      <c r="H8" s="54"/>
      <c r="I8" s="54"/>
      <c r="J8" s="54" t="s">
        <v>1092</v>
      </c>
      <c r="K8" s="190" t="s">
        <v>706</v>
      </c>
      <c r="L8" s="209"/>
    </row>
    <row r="9" spans="1:12" s="135" customFormat="1" ht="21" customHeight="1">
      <c r="A9" s="57"/>
      <c r="B9" s="58"/>
      <c r="C9" s="58"/>
      <c r="D9" s="191"/>
      <c r="E9" s="57"/>
      <c r="F9" s="57"/>
      <c r="G9" s="57"/>
      <c r="H9" s="57"/>
      <c r="I9" s="57"/>
      <c r="J9" s="57"/>
      <c r="K9" s="191"/>
      <c r="L9" s="208"/>
    </row>
    <row r="10" spans="1:12" ht="21" customHeight="1">
      <c r="A10" s="211">
        <v>2</v>
      </c>
      <c r="B10" s="209" t="s">
        <v>10</v>
      </c>
      <c r="C10" s="190" t="s">
        <v>708</v>
      </c>
      <c r="D10" s="212" t="s">
        <v>964</v>
      </c>
      <c r="E10" s="56">
        <v>350000</v>
      </c>
      <c r="F10" s="56">
        <v>350000</v>
      </c>
      <c r="G10" s="56">
        <v>350000</v>
      </c>
      <c r="H10" s="56">
        <v>4000000</v>
      </c>
      <c r="I10" s="56">
        <v>350000</v>
      </c>
      <c r="J10" s="303" t="s">
        <v>1091</v>
      </c>
      <c r="K10" s="209" t="s">
        <v>705</v>
      </c>
      <c r="L10" s="54" t="s">
        <v>12</v>
      </c>
    </row>
    <row r="11" spans="1:12" ht="21" customHeight="1">
      <c r="A11" s="211"/>
      <c r="B11" s="209"/>
      <c r="C11" s="190" t="s">
        <v>707</v>
      </c>
      <c r="D11" s="209" t="s">
        <v>972</v>
      </c>
      <c r="E11" s="56"/>
      <c r="F11" s="56"/>
      <c r="G11" s="56"/>
      <c r="H11" s="56"/>
      <c r="I11" s="56"/>
      <c r="J11" s="54" t="s">
        <v>1092</v>
      </c>
      <c r="K11" s="190" t="s">
        <v>706</v>
      </c>
      <c r="L11" s="213"/>
    </row>
    <row r="12" spans="1:12" ht="21" customHeight="1">
      <c r="A12" s="210"/>
      <c r="B12" s="215"/>
      <c r="C12" s="67"/>
      <c r="D12" s="208"/>
      <c r="E12" s="57"/>
      <c r="F12" s="57"/>
      <c r="G12" s="57"/>
      <c r="H12" s="57"/>
      <c r="I12" s="57"/>
      <c r="J12" s="58"/>
      <c r="K12" s="67"/>
      <c r="L12" s="216"/>
    </row>
    <row r="13" spans="1:12" ht="21" customHeight="1">
      <c r="A13" s="211">
        <v>3</v>
      </c>
      <c r="B13" s="209" t="s">
        <v>11</v>
      </c>
      <c r="C13" s="190" t="s">
        <v>751</v>
      </c>
      <c r="D13" s="209" t="s">
        <v>254</v>
      </c>
      <c r="E13" s="56">
        <v>400000</v>
      </c>
      <c r="F13" s="56">
        <v>400000</v>
      </c>
      <c r="G13" s="56">
        <v>400000</v>
      </c>
      <c r="H13" s="56">
        <v>400000</v>
      </c>
      <c r="I13" s="56">
        <v>400000</v>
      </c>
      <c r="J13" s="303" t="s">
        <v>1091</v>
      </c>
      <c r="K13" s="209" t="s">
        <v>705</v>
      </c>
      <c r="L13" s="54" t="s">
        <v>12</v>
      </c>
    </row>
    <row r="14" spans="1:12" ht="21" customHeight="1">
      <c r="A14" s="211"/>
      <c r="B14" s="214"/>
      <c r="C14" s="190" t="s">
        <v>707</v>
      </c>
      <c r="D14" s="209" t="s">
        <v>592</v>
      </c>
      <c r="E14" s="135"/>
      <c r="F14" s="54"/>
      <c r="G14" s="54"/>
      <c r="H14" s="54"/>
      <c r="I14" s="54"/>
      <c r="J14" s="54" t="s">
        <v>1092</v>
      </c>
      <c r="K14" s="190" t="s">
        <v>706</v>
      </c>
      <c r="L14" s="213"/>
    </row>
    <row r="15" spans="1:12" ht="21" customHeight="1">
      <c r="A15" s="210"/>
      <c r="B15" s="215"/>
      <c r="C15" s="191"/>
      <c r="D15" s="208"/>
      <c r="E15" s="67"/>
      <c r="F15" s="57"/>
      <c r="G15" s="57"/>
      <c r="H15" s="57"/>
      <c r="I15" s="57"/>
      <c r="J15" s="57"/>
      <c r="K15" s="191"/>
      <c r="L15" s="216"/>
    </row>
    <row r="16" spans="1:12" ht="21" customHeight="1">
      <c r="A16" s="54">
        <v>4</v>
      </c>
      <c r="B16" s="209" t="s">
        <v>224</v>
      </c>
      <c r="C16" s="190" t="s">
        <v>751</v>
      </c>
      <c r="D16" s="209" t="s">
        <v>647</v>
      </c>
      <c r="E16" s="56">
        <v>328000</v>
      </c>
      <c r="F16" s="56">
        <v>300000</v>
      </c>
      <c r="G16" s="56">
        <v>300000</v>
      </c>
      <c r="H16" s="56">
        <v>300000</v>
      </c>
      <c r="I16" s="56">
        <v>300000</v>
      </c>
      <c r="J16" s="303" t="s">
        <v>1091</v>
      </c>
      <c r="K16" s="209" t="s">
        <v>705</v>
      </c>
      <c r="L16" s="213" t="s">
        <v>12</v>
      </c>
    </row>
    <row r="17" spans="1:12" ht="21" customHeight="1">
      <c r="A17" s="54"/>
      <c r="B17" s="214"/>
      <c r="C17" s="190" t="s">
        <v>707</v>
      </c>
      <c r="D17" s="209" t="s">
        <v>973</v>
      </c>
      <c r="E17" s="135"/>
      <c r="F17" s="54"/>
      <c r="G17" s="54"/>
      <c r="H17" s="54"/>
      <c r="I17" s="54"/>
      <c r="J17" s="54" t="s">
        <v>1092</v>
      </c>
      <c r="K17" s="190" t="s">
        <v>706</v>
      </c>
      <c r="L17" s="213"/>
    </row>
    <row r="18" spans="1:12" ht="21" customHeight="1">
      <c r="A18" s="57"/>
      <c r="B18" s="164"/>
      <c r="C18" s="181"/>
      <c r="D18" s="181"/>
      <c r="E18" s="57"/>
      <c r="F18" s="57"/>
      <c r="G18" s="57"/>
      <c r="H18" s="369"/>
      <c r="I18" s="369"/>
      <c r="J18" s="36"/>
      <c r="K18" s="36"/>
      <c r="L18" s="57"/>
    </row>
    <row r="19" spans="1:12" ht="21" customHeight="1">
      <c r="A19" s="54">
        <v>5</v>
      </c>
      <c r="B19" s="55" t="s">
        <v>740</v>
      </c>
      <c r="C19" s="190" t="s">
        <v>751</v>
      </c>
      <c r="D19" s="209" t="s">
        <v>257</v>
      </c>
      <c r="E19" s="56">
        <v>400000</v>
      </c>
      <c r="F19" s="56">
        <v>400000</v>
      </c>
      <c r="G19" s="56">
        <v>400000</v>
      </c>
      <c r="H19" s="56">
        <v>400000</v>
      </c>
      <c r="I19" s="56">
        <v>400000</v>
      </c>
      <c r="J19" s="303" t="s">
        <v>1091</v>
      </c>
      <c r="K19" s="209" t="s">
        <v>705</v>
      </c>
      <c r="L19" s="54" t="s">
        <v>12</v>
      </c>
    </row>
    <row r="20" spans="1:12" ht="21" customHeight="1">
      <c r="A20" s="54"/>
      <c r="B20" s="55"/>
      <c r="C20" s="190" t="s">
        <v>707</v>
      </c>
      <c r="D20" s="55" t="s">
        <v>1326</v>
      </c>
      <c r="E20" s="54"/>
      <c r="F20" s="54"/>
      <c r="G20" s="54"/>
      <c r="H20" s="54"/>
      <c r="I20" s="54"/>
      <c r="J20" s="54" t="s">
        <v>1092</v>
      </c>
      <c r="K20" s="190" t="s">
        <v>706</v>
      </c>
      <c r="L20" s="209"/>
    </row>
    <row r="21" spans="1:12" ht="21" customHeight="1">
      <c r="A21" s="57"/>
      <c r="B21" s="58"/>
      <c r="C21" s="191"/>
      <c r="D21" s="58"/>
      <c r="E21" s="57"/>
      <c r="F21" s="57"/>
      <c r="G21" s="57"/>
      <c r="H21" s="57"/>
      <c r="I21" s="57"/>
      <c r="J21" s="57"/>
      <c r="K21" s="191"/>
      <c r="L21" s="208"/>
    </row>
    <row r="22" spans="1:12" ht="21" customHeight="1">
      <c r="A22" s="204">
        <v>6</v>
      </c>
      <c r="B22" s="237" t="s">
        <v>191</v>
      </c>
      <c r="C22" s="192" t="s">
        <v>751</v>
      </c>
      <c r="D22" s="271" t="s">
        <v>257</v>
      </c>
      <c r="E22" s="240">
        <v>300000</v>
      </c>
      <c r="F22" s="240">
        <v>300000</v>
      </c>
      <c r="G22" s="240">
        <v>300000</v>
      </c>
      <c r="H22" s="240">
        <v>300000</v>
      </c>
      <c r="I22" s="240">
        <v>300000</v>
      </c>
      <c r="J22" s="304" t="s">
        <v>1091</v>
      </c>
      <c r="K22" s="271" t="s">
        <v>705</v>
      </c>
      <c r="L22" s="204" t="s">
        <v>12</v>
      </c>
    </row>
    <row r="23" spans="1:12" ht="21" customHeight="1">
      <c r="A23" s="54"/>
      <c r="B23" s="55"/>
      <c r="C23" s="190" t="s">
        <v>707</v>
      </c>
      <c r="D23" s="55" t="s">
        <v>1002</v>
      </c>
      <c r="E23" s="56"/>
      <c r="F23" s="56"/>
      <c r="G23" s="54"/>
      <c r="H23" s="54"/>
      <c r="I23" s="54"/>
      <c r="J23" s="54" t="s">
        <v>1092</v>
      </c>
      <c r="K23" s="190" t="s">
        <v>706</v>
      </c>
      <c r="L23" s="54"/>
    </row>
    <row r="24" spans="1:12" ht="21" customHeight="1">
      <c r="A24" s="57"/>
      <c r="B24" s="58"/>
      <c r="C24" s="191"/>
      <c r="D24" s="58"/>
      <c r="E24" s="72"/>
      <c r="F24" s="72"/>
      <c r="G24" s="57"/>
      <c r="H24" s="57"/>
      <c r="I24" s="57"/>
      <c r="J24" s="57"/>
      <c r="K24" s="191"/>
      <c r="L24" s="57"/>
    </row>
    <row r="25" spans="1:12" ht="21" customHeight="1">
      <c r="A25" s="134"/>
      <c r="B25" s="436"/>
      <c r="C25" s="234"/>
      <c r="D25" s="437"/>
      <c r="E25" s="232"/>
      <c r="F25" s="134"/>
      <c r="G25" s="134"/>
      <c r="H25" s="134"/>
      <c r="I25" s="134"/>
      <c r="J25" s="134"/>
      <c r="K25" s="234"/>
      <c r="L25" s="438" t="s">
        <v>1175</v>
      </c>
    </row>
    <row r="26" spans="1:12" ht="21" customHeight="1">
      <c r="A26" s="467" t="s">
        <v>2</v>
      </c>
      <c r="B26" s="467" t="s">
        <v>3</v>
      </c>
      <c r="C26" s="467" t="s">
        <v>4</v>
      </c>
      <c r="D26" s="202" t="s">
        <v>232</v>
      </c>
      <c r="E26" s="470" t="s">
        <v>236</v>
      </c>
      <c r="F26" s="471"/>
      <c r="G26" s="471"/>
      <c r="H26" s="471"/>
      <c r="I26" s="472"/>
      <c r="J26" s="203" t="s">
        <v>228</v>
      </c>
      <c r="K26" s="204" t="s">
        <v>5</v>
      </c>
      <c r="L26" s="202" t="s">
        <v>771</v>
      </c>
    </row>
    <row r="27" spans="1:12" ht="21" customHeight="1">
      <c r="A27" s="468"/>
      <c r="B27" s="468"/>
      <c r="C27" s="468"/>
      <c r="D27" s="205" t="s">
        <v>233</v>
      </c>
      <c r="E27" s="204">
        <v>2566</v>
      </c>
      <c r="F27" s="204">
        <v>2567</v>
      </c>
      <c r="G27" s="204">
        <v>2568</v>
      </c>
      <c r="H27" s="204">
        <v>2569</v>
      </c>
      <c r="I27" s="204">
        <v>2570</v>
      </c>
      <c r="J27" s="54" t="s">
        <v>229</v>
      </c>
      <c r="K27" s="54" t="s">
        <v>7</v>
      </c>
      <c r="L27" s="205" t="s">
        <v>772</v>
      </c>
    </row>
    <row r="28" spans="1:12" ht="21" customHeight="1">
      <c r="A28" s="469"/>
      <c r="B28" s="469"/>
      <c r="C28" s="469"/>
      <c r="D28" s="207"/>
      <c r="E28" s="57" t="s">
        <v>9</v>
      </c>
      <c r="F28" s="57" t="s">
        <v>9</v>
      </c>
      <c r="G28" s="57" t="s">
        <v>9</v>
      </c>
      <c r="H28" s="57" t="s">
        <v>9</v>
      </c>
      <c r="I28" s="57" t="s">
        <v>9</v>
      </c>
      <c r="J28" s="57"/>
      <c r="K28" s="208"/>
      <c r="L28" s="206"/>
    </row>
    <row r="29" spans="1:12" ht="21" customHeight="1">
      <c r="A29" s="54">
        <v>7</v>
      </c>
      <c r="B29" s="55" t="s">
        <v>192</v>
      </c>
      <c r="C29" s="190" t="s">
        <v>751</v>
      </c>
      <c r="D29" s="209" t="s">
        <v>257</v>
      </c>
      <c r="E29" s="56">
        <v>500000</v>
      </c>
      <c r="F29" s="56">
        <v>500000</v>
      </c>
      <c r="G29" s="56">
        <v>500000</v>
      </c>
      <c r="H29" s="56">
        <v>500000</v>
      </c>
      <c r="I29" s="56">
        <v>500000</v>
      </c>
      <c r="J29" s="289" t="s">
        <v>1091</v>
      </c>
      <c r="K29" s="209" t="s">
        <v>705</v>
      </c>
      <c r="L29" s="54" t="s">
        <v>12</v>
      </c>
    </row>
    <row r="30" spans="1:12" ht="21" customHeight="1">
      <c r="A30" s="54"/>
      <c r="B30" s="55"/>
      <c r="C30" s="190" t="s">
        <v>707</v>
      </c>
      <c r="D30" s="55" t="s">
        <v>1145</v>
      </c>
      <c r="E30" s="54"/>
      <c r="F30" s="54"/>
      <c r="G30" s="54"/>
      <c r="H30" s="54"/>
      <c r="I30" s="54"/>
      <c r="J30" s="54" t="s">
        <v>1092</v>
      </c>
      <c r="K30" s="190" t="s">
        <v>706</v>
      </c>
      <c r="L30" s="209"/>
    </row>
    <row r="31" spans="1:12" ht="21" customHeight="1">
      <c r="A31" s="235"/>
      <c r="B31" s="58"/>
      <c r="C31" s="191"/>
      <c r="D31" s="58"/>
      <c r="E31" s="57"/>
      <c r="F31" s="57"/>
      <c r="G31" s="57"/>
      <c r="H31" s="57"/>
      <c r="I31" s="57"/>
      <c r="J31" s="57"/>
      <c r="K31" s="191"/>
      <c r="L31" s="208"/>
    </row>
    <row r="32" spans="1:12" ht="18" customHeight="1">
      <c r="A32" s="54">
        <v>8</v>
      </c>
      <c r="B32" s="55" t="s">
        <v>225</v>
      </c>
      <c r="C32" s="190" t="s">
        <v>751</v>
      </c>
      <c r="D32" s="209" t="s">
        <v>257</v>
      </c>
      <c r="E32" s="56">
        <v>400000</v>
      </c>
      <c r="F32" s="56">
        <v>400000</v>
      </c>
      <c r="G32" s="56">
        <v>400000</v>
      </c>
      <c r="H32" s="56">
        <v>400000</v>
      </c>
      <c r="I32" s="56">
        <v>400000</v>
      </c>
      <c r="J32" s="303" t="s">
        <v>1091</v>
      </c>
      <c r="K32" s="209" t="s">
        <v>705</v>
      </c>
      <c r="L32" s="54" t="s">
        <v>12</v>
      </c>
    </row>
    <row r="33" spans="1:12" ht="21" customHeight="1">
      <c r="A33" s="54"/>
      <c r="B33" s="55"/>
      <c r="C33" s="190" t="s">
        <v>707</v>
      </c>
      <c r="D33" s="55" t="s">
        <v>593</v>
      </c>
      <c r="E33" s="54"/>
      <c r="F33" s="54"/>
      <c r="G33" s="54"/>
      <c r="H33" s="54"/>
      <c r="I33" s="54"/>
      <c r="J33" s="54" t="s">
        <v>1092</v>
      </c>
      <c r="K33" s="190" t="s">
        <v>706</v>
      </c>
      <c r="L33" s="209"/>
    </row>
    <row r="34" spans="1:12" ht="21" customHeight="1">
      <c r="A34" s="57"/>
      <c r="B34" s="58"/>
      <c r="C34" s="58"/>
      <c r="D34" s="58"/>
      <c r="E34" s="57"/>
      <c r="F34" s="57"/>
      <c r="G34" s="57"/>
      <c r="H34" s="57"/>
      <c r="I34" s="57"/>
      <c r="J34" s="57"/>
      <c r="K34" s="216"/>
      <c r="L34" s="208"/>
    </row>
    <row r="35" spans="1:12" ht="18" customHeight="1">
      <c r="A35" s="54">
        <v>9</v>
      </c>
      <c r="B35" s="55" t="s">
        <v>1261</v>
      </c>
      <c r="C35" s="190" t="s">
        <v>751</v>
      </c>
      <c r="D35" s="209" t="s">
        <v>257</v>
      </c>
      <c r="E35" s="56">
        <v>400000</v>
      </c>
      <c r="F35" s="56">
        <v>400000</v>
      </c>
      <c r="G35" s="56">
        <v>400000</v>
      </c>
      <c r="H35" s="56">
        <v>400000</v>
      </c>
      <c r="I35" s="56">
        <v>400000</v>
      </c>
      <c r="J35" s="303" t="s">
        <v>1091</v>
      </c>
      <c r="K35" s="209" t="s">
        <v>705</v>
      </c>
      <c r="L35" s="54" t="s">
        <v>12</v>
      </c>
    </row>
    <row r="36" spans="1:12" ht="21" customHeight="1">
      <c r="A36" s="54"/>
      <c r="B36" s="55"/>
      <c r="C36" s="190" t="s">
        <v>707</v>
      </c>
      <c r="D36" s="55" t="s">
        <v>593</v>
      </c>
      <c r="E36" s="54"/>
      <c r="F36" s="54"/>
      <c r="G36" s="54"/>
      <c r="H36" s="54"/>
      <c r="I36" s="54"/>
      <c r="J36" s="54" t="s">
        <v>1092</v>
      </c>
      <c r="K36" s="190" t="s">
        <v>706</v>
      </c>
      <c r="L36" s="209"/>
    </row>
    <row r="37" spans="1:12" ht="21" customHeight="1">
      <c r="A37" s="57"/>
      <c r="B37" s="58"/>
      <c r="C37" s="58"/>
      <c r="D37" s="58"/>
      <c r="E37" s="57"/>
      <c r="F37" s="57"/>
      <c r="G37" s="57"/>
      <c r="H37" s="57"/>
      <c r="I37" s="57"/>
      <c r="J37" s="57"/>
      <c r="K37" s="216"/>
      <c r="L37" s="208"/>
    </row>
    <row r="38" spans="1:12" ht="21" customHeight="1">
      <c r="A38" s="54">
        <v>10</v>
      </c>
      <c r="B38" s="55" t="s">
        <v>191</v>
      </c>
      <c r="C38" s="190" t="s">
        <v>751</v>
      </c>
      <c r="D38" s="209" t="s">
        <v>257</v>
      </c>
      <c r="E38" s="56">
        <v>400000</v>
      </c>
      <c r="F38" s="56">
        <v>400000</v>
      </c>
      <c r="G38" s="56">
        <v>400000</v>
      </c>
      <c r="H38" s="56">
        <v>400000</v>
      </c>
      <c r="I38" s="56">
        <v>400000</v>
      </c>
      <c r="J38" s="303" t="s">
        <v>1091</v>
      </c>
      <c r="K38" s="209" t="s">
        <v>705</v>
      </c>
      <c r="L38" s="54" t="s">
        <v>12</v>
      </c>
    </row>
    <row r="39" spans="1:12" ht="21" customHeight="1">
      <c r="A39" s="54"/>
      <c r="B39" s="55" t="s">
        <v>974</v>
      </c>
      <c r="C39" s="190" t="s">
        <v>707</v>
      </c>
      <c r="D39" s="55" t="s">
        <v>1339</v>
      </c>
      <c r="E39" s="56"/>
      <c r="F39" s="56"/>
      <c r="G39" s="54"/>
      <c r="H39" s="54"/>
      <c r="I39" s="54"/>
      <c r="J39" s="54" t="s">
        <v>1092</v>
      </c>
      <c r="K39" s="190" t="s">
        <v>706</v>
      </c>
      <c r="L39" s="54"/>
    </row>
    <row r="40" spans="1:12" ht="21" customHeight="1">
      <c r="A40" s="57"/>
      <c r="B40" s="58"/>
      <c r="C40" s="191"/>
      <c r="D40" s="58"/>
      <c r="E40" s="72"/>
      <c r="F40" s="72"/>
      <c r="G40" s="57"/>
      <c r="H40" s="57"/>
      <c r="I40" s="57"/>
      <c r="J40" s="57"/>
      <c r="K40" s="191"/>
      <c r="L40" s="57"/>
    </row>
    <row r="41" spans="1:12" s="1" customFormat="1" ht="21" customHeight="1">
      <c r="A41" s="38">
        <v>11</v>
      </c>
      <c r="B41" s="161" t="s">
        <v>965</v>
      </c>
      <c r="C41" s="162" t="s">
        <v>255</v>
      </c>
      <c r="D41" s="162" t="s">
        <v>1340</v>
      </c>
      <c r="E41" s="253">
        <v>300000</v>
      </c>
      <c r="F41" s="253">
        <v>300000</v>
      </c>
      <c r="G41" s="253">
        <v>300000</v>
      </c>
      <c r="H41" s="253">
        <v>300000</v>
      </c>
      <c r="I41" s="253">
        <v>300000</v>
      </c>
      <c r="J41" s="163" t="s">
        <v>452</v>
      </c>
      <c r="K41" s="38" t="s">
        <v>443</v>
      </c>
      <c r="L41" s="38" t="s">
        <v>12</v>
      </c>
    </row>
    <row r="42" spans="1:12" s="1" customFormat="1" ht="21" customHeight="1">
      <c r="A42" s="38"/>
      <c r="B42" s="161" t="s">
        <v>966</v>
      </c>
      <c r="C42" s="161"/>
      <c r="D42" s="162" t="s">
        <v>967</v>
      </c>
      <c r="E42" s="38"/>
      <c r="F42" s="38"/>
      <c r="G42" s="38"/>
      <c r="H42" s="161"/>
      <c r="J42" s="38" t="s">
        <v>453</v>
      </c>
      <c r="K42" s="162" t="s">
        <v>444</v>
      </c>
      <c r="L42" s="161"/>
    </row>
    <row r="43" spans="1:12" s="1" customFormat="1" ht="21" customHeight="1">
      <c r="A43" s="36"/>
      <c r="B43" s="159" t="s">
        <v>968</v>
      </c>
      <c r="C43" s="164"/>
      <c r="D43" s="181"/>
      <c r="E43" s="36"/>
      <c r="F43" s="221"/>
      <c r="G43" s="36"/>
      <c r="H43" s="36"/>
      <c r="I43" s="36"/>
      <c r="J43" s="181"/>
      <c r="K43" s="164"/>
      <c r="L43" s="164"/>
    </row>
    <row r="44" spans="1:12" ht="21" customHeight="1">
      <c r="A44" s="54">
        <v>12</v>
      </c>
      <c r="B44" s="55" t="s">
        <v>640</v>
      </c>
      <c r="C44" s="190" t="s">
        <v>255</v>
      </c>
      <c r="D44" s="209" t="s">
        <v>728</v>
      </c>
      <c r="E44" s="56">
        <v>7500000</v>
      </c>
      <c r="F44" s="56">
        <v>7500000</v>
      </c>
      <c r="G44" s="56">
        <v>7500000</v>
      </c>
      <c r="H44" s="56">
        <v>7500000</v>
      </c>
      <c r="I44" s="56">
        <v>7500000</v>
      </c>
      <c r="J44" s="303" t="s">
        <v>1091</v>
      </c>
      <c r="K44" s="54" t="s">
        <v>436</v>
      </c>
      <c r="L44" s="54" t="s">
        <v>201</v>
      </c>
    </row>
    <row r="45" spans="1:12" ht="21" customHeight="1">
      <c r="A45" s="54"/>
      <c r="B45" s="209" t="s">
        <v>655</v>
      </c>
      <c r="C45" s="190" t="s">
        <v>766</v>
      </c>
      <c r="D45" s="209" t="s">
        <v>262</v>
      </c>
      <c r="E45" s="54"/>
      <c r="F45" s="54"/>
      <c r="G45" s="54"/>
      <c r="H45" s="54"/>
      <c r="I45" s="54"/>
      <c r="J45" s="54" t="s">
        <v>1092</v>
      </c>
      <c r="K45" s="190" t="s">
        <v>643</v>
      </c>
      <c r="L45" s="54" t="s">
        <v>645</v>
      </c>
    </row>
    <row r="46" spans="1:12" ht="21" customHeight="1">
      <c r="A46" s="55"/>
      <c r="B46" s="55"/>
      <c r="C46" s="55"/>
      <c r="D46" s="55"/>
      <c r="E46" s="55"/>
      <c r="F46" s="55"/>
      <c r="G46" s="55"/>
      <c r="H46" s="55"/>
      <c r="I46" s="55"/>
      <c r="J46" s="209"/>
      <c r="K46" s="55" t="s">
        <v>644</v>
      </c>
      <c r="L46" s="54"/>
    </row>
    <row r="47" spans="1:12" ht="21" customHeight="1">
      <c r="A47" s="58"/>
      <c r="B47" s="58"/>
      <c r="C47" s="58"/>
      <c r="D47" s="58"/>
      <c r="E47" s="58"/>
      <c r="F47" s="58"/>
      <c r="G47" s="58"/>
      <c r="H47" s="58"/>
      <c r="I47" s="58"/>
      <c r="J47" s="208"/>
      <c r="K47" s="58"/>
      <c r="L47" s="57"/>
    </row>
    <row r="48" spans="1:12" ht="21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437"/>
      <c r="K48" s="232"/>
      <c r="L48" s="134"/>
    </row>
    <row r="49" spans="1:12" s="135" customFormat="1" ht="21" customHeight="1">
      <c r="A49" s="200"/>
      <c r="B49" s="67"/>
      <c r="C49" s="67"/>
      <c r="D49" s="222"/>
      <c r="E49" s="200"/>
      <c r="F49" s="200"/>
      <c r="G49" s="200"/>
      <c r="H49" s="200"/>
      <c r="I49" s="200"/>
      <c r="J49" s="200"/>
      <c r="K49" s="223"/>
      <c r="L49" s="300" t="s">
        <v>1176</v>
      </c>
    </row>
    <row r="50" spans="1:12" s="224" customFormat="1" ht="21" customHeight="1">
      <c r="A50" s="467" t="s">
        <v>2</v>
      </c>
      <c r="B50" s="467" t="s">
        <v>3</v>
      </c>
      <c r="C50" s="467" t="s">
        <v>4</v>
      </c>
      <c r="D50" s="202" t="s">
        <v>232</v>
      </c>
      <c r="E50" s="470" t="s">
        <v>236</v>
      </c>
      <c r="F50" s="471"/>
      <c r="G50" s="471"/>
      <c r="H50" s="471"/>
      <c r="I50" s="472"/>
      <c r="J50" s="203" t="s">
        <v>228</v>
      </c>
      <c r="K50" s="204" t="s">
        <v>5</v>
      </c>
      <c r="L50" s="202" t="s">
        <v>771</v>
      </c>
    </row>
    <row r="51" spans="1:12" s="224" customFormat="1" ht="21" customHeight="1">
      <c r="A51" s="468"/>
      <c r="B51" s="468"/>
      <c r="C51" s="468"/>
      <c r="D51" s="205" t="s">
        <v>233</v>
      </c>
      <c r="E51" s="204">
        <v>2566</v>
      </c>
      <c r="F51" s="204">
        <v>2567</v>
      </c>
      <c r="G51" s="204">
        <v>2568</v>
      </c>
      <c r="H51" s="204">
        <v>2569</v>
      </c>
      <c r="I51" s="204">
        <v>2570</v>
      </c>
      <c r="J51" s="54" t="s">
        <v>229</v>
      </c>
      <c r="K51" s="54" t="s">
        <v>7</v>
      </c>
      <c r="L51" s="205" t="s">
        <v>772</v>
      </c>
    </row>
    <row r="52" spans="1:12" s="224" customFormat="1" ht="21" customHeight="1">
      <c r="A52" s="469"/>
      <c r="B52" s="469"/>
      <c r="C52" s="469"/>
      <c r="D52" s="207"/>
      <c r="E52" s="57" t="s">
        <v>9</v>
      </c>
      <c r="F52" s="57" t="s">
        <v>9</v>
      </c>
      <c r="G52" s="57" t="s">
        <v>9</v>
      </c>
      <c r="H52" s="57" t="s">
        <v>9</v>
      </c>
      <c r="I52" s="57" t="s">
        <v>9</v>
      </c>
      <c r="J52" s="57"/>
      <c r="K52" s="208"/>
      <c r="L52" s="206"/>
    </row>
    <row r="53" spans="1:12" ht="21" customHeight="1">
      <c r="A53" s="54">
        <v>13</v>
      </c>
      <c r="B53" s="55" t="s">
        <v>586</v>
      </c>
      <c r="C53" s="190" t="s">
        <v>751</v>
      </c>
      <c r="D53" s="190" t="s">
        <v>741</v>
      </c>
      <c r="E53" s="56">
        <v>2000000</v>
      </c>
      <c r="F53" s="56">
        <v>2000000</v>
      </c>
      <c r="G53" s="56">
        <v>2000000</v>
      </c>
      <c r="H53" s="56">
        <v>2000000</v>
      </c>
      <c r="I53" s="56">
        <v>2000000</v>
      </c>
      <c r="J53" s="303" t="s">
        <v>1091</v>
      </c>
      <c r="K53" s="209" t="s">
        <v>705</v>
      </c>
      <c r="L53" s="54" t="s">
        <v>12</v>
      </c>
    </row>
    <row r="54" spans="1:12" ht="21" customHeight="1">
      <c r="A54" s="54"/>
      <c r="B54" s="55" t="s">
        <v>194</v>
      </c>
      <c r="C54" s="190" t="s">
        <v>707</v>
      </c>
      <c r="D54" s="190" t="s">
        <v>742</v>
      </c>
      <c r="E54" s="54"/>
      <c r="F54" s="54"/>
      <c r="G54" s="54"/>
      <c r="H54" s="54"/>
      <c r="I54" s="54"/>
      <c r="J54" s="54" t="s">
        <v>1093</v>
      </c>
      <c r="K54" s="190" t="s">
        <v>706</v>
      </c>
      <c r="L54" s="209"/>
    </row>
    <row r="55" spans="1:12" ht="21" customHeight="1">
      <c r="A55" s="57"/>
      <c r="B55" s="58"/>
      <c r="C55" s="191"/>
      <c r="D55" s="191"/>
      <c r="E55" s="57"/>
      <c r="F55" s="57"/>
      <c r="G55" s="57"/>
      <c r="H55" s="57"/>
      <c r="I55" s="57"/>
      <c r="J55" s="57"/>
      <c r="K55" s="191"/>
      <c r="L55" s="208"/>
    </row>
    <row r="56" spans="1:12" ht="21" customHeight="1">
      <c r="A56" s="54">
        <v>14</v>
      </c>
      <c r="B56" s="55" t="s">
        <v>226</v>
      </c>
      <c r="C56" s="190" t="s">
        <v>255</v>
      </c>
      <c r="D56" s="55" t="s">
        <v>664</v>
      </c>
      <c r="E56" s="56">
        <v>6000000</v>
      </c>
      <c r="F56" s="56">
        <v>6000000</v>
      </c>
      <c r="G56" s="56">
        <v>6000000</v>
      </c>
      <c r="H56" s="56">
        <v>6000000</v>
      </c>
      <c r="I56" s="56">
        <v>6000000</v>
      </c>
      <c r="J56" s="289" t="s">
        <v>1091</v>
      </c>
      <c r="K56" s="209" t="s">
        <v>705</v>
      </c>
      <c r="L56" s="54" t="s">
        <v>176</v>
      </c>
    </row>
    <row r="57" spans="1:12" ht="21" customHeight="1">
      <c r="A57" s="54"/>
      <c r="B57" s="55" t="s">
        <v>414</v>
      </c>
      <c r="C57" s="55" t="s">
        <v>200</v>
      </c>
      <c r="D57" s="55" t="s">
        <v>1341</v>
      </c>
      <c r="E57" s="54"/>
      <c r="F57" s="54"/>
      <c r="G57" s="54"/>
      <c r="H57" s="54"/>
      <c r="I57" s="54"/>
      <c r="J57" s="54" t="s">
        <v>1092</v>
      </c>
      <c r="K57" s="190" t="s">
        <v>706</v>
      </c>
      <c r="L57" s="54" t="s">
        <v>201</v>
      </c>
    </row>
    <row r="58" spans="1:12" ht="21" customHeight="1">
      <c r="A58" s="54"/>
      <c r="B58" s="55"/>
      <c r="C58" s="55"/>
      <c r="D58" s="135"/>
      <c r="E58" s="54"/>
      <c r="F58" s="54"/>
      <c r="G58" s="54"/>
      <c r="H58" s="54"/>
      <c r="I58" s="54"/>
      <c r="J58" s="54"/>
      <c r="K58" s="54"/>
      <c r="L58" s="54" t="s">
        <v>645</v>
      </c>
    </row>
    <row r="59" spans="1:12" ht="21" customHeight="1">
      <c r="A59" s="57"/>
      <c r="B59" s="58"/>
      <c r="C59" s="58"/>
      <c r="D59" s="58"/>
      <c r="E59" s="57"/>
      <c r="F59" s="57"/>
      <c r="G59" s="57"/>
      <c r="H59" s="57"/>
      <c r="I59" s="57"/>
      <c r="J59" s="57"/>
      <c r="K59" s="57"/>
      <c r="L59" s="57"/>
    </row>
    <row r="60" spans="1:12" ht="21" customHeight="1">
      <c r="A60" s="54">
        <v>15</v>
      </c>
      <c r="B60" s="55" t="s">
        <v>199</v>
      </c>
      <c r="C60" s="190" t="s">
        <v>255</v>
      </c>
      <c r="D60" s="55" t="s">
        <v>260</v>
      </c>
      <c r="E60" s="56">
        <v>5700000</v>
      </c>
      <c r="F60" s="56">
        <v>5700000</v>
      </c>
      <c r="G60" s="56">
        <v>5700000</v>
      </c>
      <c r="H60" s="56">
        <v>5700000</v>
      </c>
      <c r="I60" s="56">
        <v>5700000</v>
      </c>
      <c r="J60" s="303" t="s">
        <v>1091</v>
      </c>
      <c r="K60" s="209" t="s">
        <v>705</v>
      </c>
      <c r="L60" s="54" t="s">
        <v>744</v>
      </c>
    </row>
    <row r="61" spans="1:12" ht="21" customHeight="1">
      <c r="A61" s="54"/>
      <c r="B61" s="55" t="s">
        <v>613</v>
      </c>
      <c r="C61" s="55" t="s">
        <v>200</v>
      </c>
      <c r="D61" s="55" t="s">
        <v>259</v>
      </c>
      <c r="E61" s="54"/>
      <c r="F61" s="54"/>
      <c r="G61" s="54"/>
      <c r="H61" s="54"/>
      <c r="I61" s="54"/>
      <c r="J61" s="54" t="s">
        <v>1092</v>
      </c>
      <c r="K61" s="190" t="s">
        <v>706</v>
      </c>
      <c r="L61" s="54" t="s">
        <v>645</v>
      </c>
    </row>
    <row r="62" spans="1:12" ht="21" customHeight="1">
      <c r="A62" s="57"/>
      <c r="B62" s="58"/>
      <c r="C62" s="58"/>
      <c r="D62" s="58"/>
      <c r="E62" s="57"/>
      <c r="F62" s="57"/>
      <c r="G62" s="57"/>
      <c r="H62" s="57"/>
      <c r="I62" s="57"/>
      <c r="J62" s="72"/>
      <c r="K62" s="57"/>
      <c r="L62" s="58"/>
    </row>
    <row r="63" spans="1:12" ht="21" customHeight="1">
      <c r="A63" s="54">
        <v>16</v>
      </c>
      <c r="B63" s="55" t="s">
        <v>226</v>
      </c>
      <c r="C63" s="190" t="s">
        <v>751</v>
      </c>
      <c r="D63" s="55" t="s">
        <v>664</v>
      </c>
      <c r="E63" s="56">
        <v>5750000</v>
      </c>
      <c r="F63" s="56">
        <v>5750000</v>
      </c>
      <c r="G63" s="56">
        <v>5750000</v>
      </c>
      <c r="H63" s="56">
        <v>5750000</v>
      </c>
      <c r="I63" s="56">
        <v>5750000</v>
      </c>
      <c r="J63" s="289" t="s">
        <v>1091</v>
      </c>
      <c r="K63" s="209" t="s">
        <v>705</v>
      </c>
      <c r="L63" s="54" t="s">
        <v>744</v>
      </c>
    </row>
    <row r="64" spans="1:12" ht="21" customHeight="1">
      <c r="A64" s="54"/>
      <c r="B64" s="55" t="s">
        <v>1001</v>
      </c>
      <c r="C64" s="190" t="s">
        <v>707</v>
      </c>
      <c r="D64" s="55" t="s">
        <v>1327</v>
      </c>
      <c r="E64" s="54"/>
      <c r="F64" s="54"/>
      <c r="G64" s="54"/>
      <c r="H64" s="54"/>
      <c r="I64" s="54"/>
      <c r="J64" s="54" t="s">
        <v>1092</v>
      </c>
      <c r="K64" s="190" t="s">
        <v>706</v>
      </c>
      <c r="L64" s="54" t="s">
        <v>645</v>
      </c>
    </row>
    <row r="65" spans="1:12" ht="21" customHeight="1">
      <c r="A65" s="57"/>
      <c r="B65" s="58"/>
      <c r="C65" s="58"/>
      <c r="D65" s="67"/>
      <c r="E65" s="57"/>
      <c r="F65" s="57"/>
      <c r="G65" s="57"/>
      <c r="H65" s="57"/>
      <c r="I65" s="57"/>
      <c r="J65" s="57"/>
      <c r="K65" s="57"/>
      <c r="L65" s="57"/>
    </row>
    <row r="66" spans="1:12" ht="21" customHeight="1">
      <c r="A66" s="54">
        <v>17</v>
      </c>
      <c r="B66" s="55" t="s">
        <v>202</v>
      </c>
      <c r="C66" s="190" t="s">
        <v>258</v>
      </c>
      <c r="D66" s="55" t="s">
        <v>266</v>
      </c>
      <c r="E66" s="56">
        <v>360000</v>
      </c>
      <c r="F66" s="56">
        <v>360000</v>
      </c>
      <c r="G66" s="56">
        <v>360000</v>
      </c>
      <c r="H66" s="56">
        <v>360000</v>
      </c>
      <c r="I66" s="56">
        <v>360000</v>
      </c>
      <c r="J66" s="56" t="s">
        <v>454</v>
      </c>
      <c r="K66" s="54" t="s">
        <v>491</v>
      </c>
      <c r="L66" s="54" t="s">
        <v>12</v>
      </c>
    </row>
    <row r="67" spans="1:12" s="135" customFormat="1" ht="21" customHeight="1">
      <c r="A67" s="54"/>
      <c r="B67" s="55"/>
      <c r="C67" s="55"/>
      <c r="D67" s="55" t="s">
        <v>1328</v>
      </c>
      <c r="F67" s="54"/>
      <c r="G67" s="54"/>
      <c r="H67" s="54"/>
      <c r="I67" s="54"/>
      <c r="J67" s="54" t="s">
        <v>455</v>
      </c>
      <c r="K67" s="54" t="s">
        <v>445</v>
      </c>
      <c r="L67" s="55"/>
    </row>
    <row r="68" spans="1:12" s="135" customFormat="1" ht="21" customHeight="1">
      <c r="A68" s="57"/>
      <c r="B68" s="58"/>
      <c r="C68" s="58"/>
      <c r="D68" s="58"/>
      <c r="E68" s="58"/>
      <c r="F68" s="57"/>
      <c r="G68" s="57"/>
      <c r="H68" s="57"/>
      <c r="I68" s="57"/>
      <c r="J68" s="57"/>
      <c r="K68" s="57"/>
      <c r="L68" s="58"/>
    </row>
    <row r="69" spans="1:12" s="135" customFormat="1" ht="21" customHeight="1">
      <c r="A69" s="204">
        <v>18</v>
      </c>
      <c r="B69" s="237" t="s">
        <v>1265</v>
      </c>
      <c r="C69" s="192" t="s">
        <v>258</v>
      </c>
      <c r="D69" s="237" t="s">
        <v>261</v>
      </c>
      <c r="E69" s="238">
        <v>360000</v>
      </c>
      <c r="F69" s="238">
        <v>360000</v>
      </c>
      <c r="G69" s="238">
        <v>360000</v>
      </c>
      <c r="H69" s="238">
        <v>360000</v>
      </c>
      <c r="I69" s="238">
        <v>360000</v>
      </c>
      <c r="J69" s="240" t="s">
        <v>454</v>
      </c>
      <c r="K69" s="204" t="s">
        <v>491</v>
      </c>
      <c r="L69" s="204" t="s">
        <v>12</v>
      </c>
    </row>
    <row r="70" spans="1:12" s="135" customFormat="1" ht="21" customHeight="1">
      <c r="A70" s="54"/>
      <c r="B70" s="55"/>
      <c r="C70" s="55"/>
      <c r="D70" s="55" t="s">
        <v>1329</v>
      </c>
      <c r="E70" s="54"/>
      <c r="F70" s="54"/>
      <c r="G70" s="54"/>
      <c r="H70" s="54"/>
      <c r="I70" s="54"/>
      <c r="J70" s="54" t="s">
        <v>455</v>
      </c>
      <c r="K70" s="54" t="s">
        <v>445</v>
      </c>
      <c r="L70" s="55"/>
    </row>
    <row r="71" spans="1:12" s="135" customFormat="1" ht="21" customHeight="1">
      <c r="A71" s="57"/>
      <c r="B71" s="58"/>
      <c r="C71" s="58"/>
      <c r="D71" s="319"/>
      <c r="E71" s="57"/>
      <c r="F71" s="57"/>
      <c r="G71" s="57"/>
      <c r="H71" s="57"/>
      <c r="I71" s="57"/>
      <c r="J71" s="57"/>
      <c r="K71" s="57"/>
      <c r="L71" s="58"/>
    </row>
    <row r="72" spans="1:12" s="135" customFormat="1" ht="21" customHeight="1">
      <c r="A72" s="134"/>
      <c r="B72" s="232"/>
      <c r="C72" s="232"/>
      <c r="D72" s="439"/>
      <c r="E72" s="134"/>
      <c r="F72" s="134"/>
      <c r="G72" s="134"/>
      <c r="H72" s="134"/>
      <c r="I72" s="134"/>
      <c r="J72" s="134"/>
      <c r="K72" s="134"/>
      <c r="L72" s="232"/>
    </row>
    <row r="73" spans="1:12" s="135" customFormat="1" ht="21" customHeight="1">
      <c r="A73" s="200"/>
      <c r="B73" s="67"/>
      <c r="C73" s="67"/>
      <c r="D73" s="222"/>
      <c r="E73" s="200"/>
      <c r="F73" s="200"/>
      <c r="G73" s="200"/>
      <c r="H73" s="200"/>
      <c r="I73" s="200"/>
      <c r="J73" s="200"/>
      <c r="K73" s="223"/>
      <c r="L73" s="300" t="s">
        <v>1360</v>
      </c>
    </row>
    <row r="74" spans="1:12" s="224" customFormat="1" ht="21" customHeight="1">
      <c r="A74" s="467" t="s">
        <v>2</v>
      </c>
      <c r="B74" s="467" t="s">
        <v>3</v>
      </c>
      <c r="C74" s="467" t="s">
        <v>4</v>
      </c>
      <c r="D74" s="202" t="s">
        <v>232</v>
      </c>
      <c r="E74" s="470" t="s">
        <v>236</v>
      </c>
      <c r="F74" s="471"/>
      <c r="G74" s="471"/>
      <c r="H74" s="471"/>
      <c r="I74" s="472"/>
      <c r="J74" s="203" t="s">
        <v>228</v>
      </c>
      <c r="K74" s="204" t="s">
        <v>5</v>
      </c>
      <c r="L74" s="202" t="s">
        <v>771</v>
      </c>
    </row>
    <row r="75" spans="1:12" s="224" customFormat="1" ht="21" customHeight="1">
      <c r="A75" s="468"/>
      <c r="B75" s="468"/>
      <c r="C75" s="468"/>
      <c r="D75" s="205" t="s">
        <v>233</v>
      </c>
      <c r="E75" s="204">
        <v>2566</v>
      </c>
      <c r="F75" s="204">
        <v>2567</v>
      </c>
      <c r="G75" s="204">
        <v>2568</v>
      </c>
      <c r="H75" s="204">
        <v>2569</v>
      </c>
      <c r="I75" s="204">
        <v>2570</v>
      </c>
      <c r="J75" s="54" t="s">
        <v>229</v>
      </c>
      <c r="K75" s="54" t="s">
        <v>7</v>
      </c>
      <c r="L75" s="205" t="s">
        <v>772</v>
      </c>
    </row>
    <row r="76" spans="1:12" s="224" customFormat="1" ht="21" customHeight="1">
      <c r="A76" s="469"/>
      <c r="B76" s="469"/>
      <c r="C76" s="469"/>
      <c r="D76" s="207"/>
      <c r="E76" s="57" t="s">
        <v>9</v>
      </c>
      <c r="F76" s="57" t="s">
        <v>9</v>
      </c>
      <c r="G76" s="57" t="s">
        <v>9</v>
      </c>
      <c r="H76" s="57" t="s">
        <v>9</v>
      </c>
      <c r="I76" s="57" t="s">
        <v>9</v>
      </c>
      <c r="J76" s="57"/>
      <c r="K76" s="208"/>
      <c r="L76" s="206"/>
    </row>
    <row r="77" spans="1:12" ht="21" customHeight="1">
      <c r="A77" s="54">
        <v>19</v>
      </c>
      <c r="B77" s="55" t="s">
        <v>1263</v>
      </c>
      <c r="C77" s="190" t="s">
        <v>258</v>
      </c>
      <c r="D77" s="55" t="s">
        <v>1330</v>
      </c>
      <c r="E77" s="68">
        <v>216000</v>
      </c>
      <c r="F77" s="54">
        <v>216000</v>
      </c>
      <c r="G77" s="54">
        <v>216000</v>
      </c>
      <c r="H77" s="54">
        <v>216000</v>
      </c>
      <c r="I77" s="54">
        <v>216000</v>
      </c>
      <c r="J77" s="56" t="s">
        <v>454</v>
      </c>
      <c r="K77" s="54" t="s">
        <v>491</v>
      </c>
      <c r="L77" s="54" t="s">
        <v>12</v>
      </c>
    </row>
    <row r="78" spans="1:12" ht="21" customHeight="1">
      <c r="A78" s="54"/>
      <c r="B78" s="55"/>
      <c r="C78" s="135"/>
      <c r="D78" s="55"/>
      <c r="E78" s="54"/>
      <c r="F78" s="54"/>
      <c r="G78" s="55"/>
      <c r="H78" s="55"/>
      <c r="I78" s="55"/>
      <c r="J78" s="54" t="s">
        <v>455</v>
      </c>
      <c r="K78" s="54" t="s">
        <v>445</v>
      </c>
      <c r="L78" s="55"/>
    </row>
    <row r="79" spans="1:12" ht="21" customHeight="1">
      <c r="A79" s="57"/>
      <c r="B79" s="58"/>
      <c r="C79" s="58"/>
      <c r="D79" s="58"/>
      <c r="E79" s="57"/>
      <c r="F79" s="57"/>
      <c r="G79" s="58"/>
      <c r="H79" s="58"/>
      <c r="I79" s="58"/>
      <c r="J79" s="57"/>
      <c r="K79" s="57"/>
      <c r="L79" s="58"/>
    </row>
    <row r="80" spans="1:12" ht="21" customHeight="1">
      <c r="A80" s="54">
        <v>20</v>
      </c>
      <c r="B80" s="55" t="s">
        <v>1262</v>
      </c>
      <c r="C80" s="190" t="s">
        <v>767</v>
      </c>
      <c r="D80" s="55" t="s">
        <v>969</v>
      </c>
      <c r="E80" s="68">
        <v>360000</v>
      </c>
      <c r="F80" s="68">
        <v>360000</v>
      </c>
      <c r="G80" s="68">
        <v>360000</v>
      </c>
      <c r="H80" s="68">
        <v>360000</v>
      </c>
      <c r="I80" s="68">
        <v>360000</v>
      </c>
      <c r="J80" s="56" t="s">
        <v>454</v>
      </c>
      <c r="K80" s="54" t="s">
        <v>1217</v>
      </c>
      <c r="L80" s="54" t="s">
        <v>12</v>
      </c>
    </row>
    <row r="81" spans="1:12" ht="21" customHeight="1">
      <c r="A81" s="54"/>
      <c r="B81" s="55"/>
      <c r="C81" s="55" t="s">
        <v>768</v>
      </c>
      <c r="D81" s="55" t="s">
        <v>1331</v>
      </c>
      <c r="E81" s="55"/>
      <c r="F81" s="54"/>
      <c r="G81" s="54"/>
      <c r="H81" s="54"/>
      <c r="I81" s="54"/>
      <c r="J81" s="54" t="s">
        <v>455</v>
      </c>
      <c r="K81" s="54" t="s">
        <v>1218</v>
      </c>
      <c r="L81" s="55"/>
    </row>
    <row r="82" spans="1:12" ht="21" customHeight="1">
      <c r="A82" s="57"/>
      <c r="B82" s="58"/>
      <c r="C82" s="67"/>
      <c r="D82" s="58"/>
      <c r="E82" s="58"/>
      <c r="F82" s="57"/>
      <c r="G82" s="57"/>
      <c r="H82" s="57"/>
      <c r="I82" s="57"/>
      <c r="J82" s="57"/>
      <c r="K82" s="57"/>
      <c r="L82" s="58"/>
    </row>
    <row r="83" spans="1:12" ht="21" customHeight="1">
      <c r="A83" s="54">
        <v>21</v>
      </c>
      <c r="B83" s="55" t="s">
        <v>198</v>
      </c>
      <c r="C83" s="190" t="s">
        <v>258</v>
      </c>
      <c r="D83" s="55" t="s">
        <v>1330</v>
      </c>
      <c r="E83" s="68">
        <v>216000</v>
      </c>
      <c r="F83" s="68">
        <v>216000</v>
      </c>
      <c r="G83" s="68">
        <v>216000</v>
      </c>
      <c r="H83" s="68">
        <v>216000</v>
      </c>
      <c r="I83" s="68">
        <v>216000</v>
      </c>
      <c r="J83" s="56" t="s">
        <v>454</v>
      </c>
      <c r="K83" s="54" t="s">
        <v>491</v>
      </c>
      <c r="L83" s="54" t="s">
        <v>12</v>
      </c>
    </row>
    <row r="84" spans="1:12" ht="21" customHeight="1">
      <c r="A84" s="57"/>
      <c r="B84" s="58" t="s">
        <v>587</v>
      </c>
      <c r="C84" s="67"/>
      <c r="D84" s="58"/>
      <c r="E84" s="57"/>
      <c r="F84" s="57"/>
      <c r="G84" s="58"/>
      <c r="H84" s="58"/>
      <c r="I84" s="58"/>
      <c r="J84" s="57" t="s">
        <v>455</v>
      </c>
      <c r="K84" s="57" t="s">
        <v>445</v>
      </c>
      <c r="L84" s="58"/>
    </row>
    <row r="85" spans="1:12" ht="21" customHeight="1">
      <c r="A85" s="54">
        <v>22</v>
      </c>
      <c r="B85" s="55" t="s">
        <v>198</v>
      </c>
      <c r="C85" s="190" t="s">
        <v>258</v>
      </c>
      <c r="D85" s="55" t="s">
        <v>1146</v>
      </c>
      <c r="E85" s="54" t="s">
        <v>13</v>
      </c>
      <c r="F85" s="68">
        <v>180000</v>
      </c>
      <c r="G85" s="68" t="s">
        <v>13</v>
      </c>
      <c r="H85" s="68">
        <v>180000</v>
      </c>
      <c r="I85" s="68" t="s">
        <v>13</v>
      </c>
      <c r="J85" s="56" t="s">
        <v>454</v>
      </c>
      <c r="K85" s="54" t="s">
        <v>491</v>
      </c>
      <c r="L85" s="54" t="s">
        <v>12</v>
      </c>
    </row>
    <row r="86" spans="1:12" ht="21" customHeight="1">
      <c r="A86" s="54"/>
      <c r="B86" s="55" t="s">
        <v>1264</v>
      </c>
      <c r="C86" s="135"/>
      <c r="D86" s="55"/>
      <c r="E86" s="54"/>
      <c r="F86" s="54"/>
      <c r="G86" s="55"/>
      <c r="H86" s="55"/>
      <c r="I86" s="55"/>
      <c r="J86" s="54" t="s">
        <v>455</v>
      </c>
      <c r="K86" s="54" t="s">
        <v>445</v>
      </c>
      <c r="L86" s="55"/>
    </row>
    <row r="87" spans="1:12" ht="21" customHeight="1">
      <c r="A87" s="57"/>
      <c r="B87" s="58"/>
      <c r="C87" s="58"/>
      <c r="D87" s="58"/>
      <c r="E87" s="57"/>
      <c r="F87" s="57"/>
      <c r="G87" s="58"/>
      <c r="H87" s="58"/>
      <c r="I87" s="58"/>
      <c r="J87" s="57"/>
      <c r="K87" s="57"/>
      <c r="L87" s="58"/>
    </row>
    <row r="88" spans="1:12" ht="21" customHeight="1">
      <c r="A88" s="54">
        <v>23</v>
      </c>
      <c r="B88" s="55" t="s">
        <v>198</v>
      </c>
      <c r="C88" s="190" t="s">
        <v>258</v>
      </c>
      <c r="D88" s="55" t="s">
        <v>265</v>
      </c>
      <c r="E88" s="68">
        <v>400000</v>
      </c>
      <c r="F88" s="68">
        <v>400000</v>
      </c>
      <c r="G88" s="68">
        <v>400000</v>
      </c>
      <c r="H88" s="68">
        <v>400000</v>
      </c>
      <c r="I88" s="68">
        <v>400000</v>
      </c>
      <c r="J88" s="56" t="s">
        <v>454</v>
      </c>
      <c r="K88" s="54" t="s">
        <v>491</v>
      </c>
      <c r="L88" s="54" t="s">
        <v>12</v>
      </c>
    </row>
    <row r="89" spans="1:12" ht="21" customHeight="1">
      <c r="A89" s="54"/>
      <c r="B89" s="55" t="s">
        <v>203</v>
      </c>
      <c r="C89" s="55"/>
      <c r="D89" s="55" t="s">
        <v>1342</v>
      </c>
      <c r="E89" s="135"/>
      <c r="F89" s="54"/>
      <c r="G89" s="135"/>
      <c r="H89" s="55"/>
      <c r="I89" s="55"/>
      <c r="J89" s="54" t="s">
        <v>455</v>
      </c>
      <c r="K89" s="54" t="s">
        <v>445</v>
      </c>
      <c r="L89" s="55"/>
    </row>
    <row r="90" spans="1:12" ht="21" customHeight="1">
      <c r="A90" s="57"/>
      <c r="B90" s="58"/>
      <c r="C90" s="58"/>
      <c r="D90" s="58"/>
      <c r="E90" s="67"/>
      <c r="F90" s="57"/>
      <c r="G90" s="67"/>
      <c r="H90" s="58"/>
      <c r="I90" s="58"/>
      <c r="J90" s="57"/>
      <c r="K90" s="57"/>
      <c r="L90" s="58"/>
    </row>
    <row r="91" spans="1:12" ht="21" customHeight="1">
      <c r="A91" s="54">
        <v>24</v>
      </c>
      <c r="B91" s="55" t="s">
        <v>198</v>
      </c>
      <c r="C91" s="190" t="s">
        <v>258</v>
      </c>
      <c r="D91" s="55" t="s">
        <v>969</v>
      </c>
      <c r="E91" s="56">
        <v>225000</v>
      </c>
      <c r="F91" s="56">
        <v>225000</v>
      </c>
      <c r="G91" s="56">
        <v>225000</v>
      </c>
      <c r="H91" s="56">
        <v>225000</v>
      </c>
      <c r="I91" s="56">
        <v>225000</v>
      </c>
      <c r="J91" s="56" t="s">
        <v>454</v>
      </c>
      <c r="K91" s="54" t="s">
        <v>446</v>
      </c>
      <c r="L91" s="54" t="s">
        <v>12</v>
      </c>
    </row>
    <row r="92" spans="1:12" ht="21" customHeight="1">
      <c r="A92" s="54"/>
      <c r="B92" s="55" t="s">
        <v>1229</v>
      </c>
      <c r="D92" s="55" t="s">
        <v>1332</v>
      </c>
      <c r="E92" s="55"/>
      <c r="F92" s="54"/>
      <c r="G92" s="54"/>
      <c r="H92" s="54"/>
      <c r="I92" s="54"/>
      <c r="J92" s="54" t="s">
        <v>455</v>
      </c>
      <c r="K92" s="54" t="s">
        <v>445</v>
      </c>
      <c r="L92" s="55"/>
    </row>
    <row r="93" spans="1:12" ht="21" customHeight="1">
      <c r="A93" s="57"/>
      <c r="B93" s="58"/>
      <c r="C93" s="58"/>
      <c r="D93" s="58"/>
      <c r="E93" s="57"/>
      <c r="F93" s="57"/>
      <c r="G93" s="57"/>
      <c r="H93" s="57"/>
      <c r="I93" s="57"/>
      <c r="J93" s="57"/>
      <c r="K93" s="57"/>
      <c r="L93" s="58"/>
    </row>
    <row r="94" spans="1:12" ht="21" customHeight="1">
      <c r="A94" s="54">
        <v>25</v>
      </c>
      <c r="B94" s="55" t="s">
        <v>193</v>
      </c>
      <c r="C94" s="190" t="s">
        <v>258</v>
      </c>
      <c r="D94" s="55" t="s">
        <v>910</v>
      </c>
      <c r="E94" s="56">
        <v>450000</v>
      </c>
      <c r="F94" s="56">
        <v>450000</v>
      </c>
      <c r="G94" s="56">
        <v>450000</v>
      </c>
      <c r="H94" s="56">
        <v>450000</v>
      </c>
      <c r="I94" s="56">
        <v>450000</v>
      </c>
      <c r="J94" s="56" t="s">
        <v>454</v>
      </c>
      <c r="K94" s="54" t="s">
        <v>491</v>
      </c>
      <c r="L94" s="54" t="s">
        <v>12</v>
      </c>
    </row>
    <row r="95" spans="1:12" ht="21" customHeight="1">
      <c r="A95" s="54"/>
      <c r="B95" s="55" t="s">
        <v>1266</v>
      </c>
      <c r="D95" s="55" t="s">
        <v>1333</v>
      </c>
      <c r="E95" s="54"/>
      <c r="F95" s="54"/>
      <c r="G95" s="54"/>
      <c r="H95" s="54"/>
      <c r="I95" s="54"/>
      <c r="J95" s="54" t="s">
        <v>455</v>
      </c>
      <c r="K95" s="54" t="s">
        <v>445</v>
      </c>
      <c r="L95" s="55"/>
    </row>
    <row r="96" spans="1:12" ht="21" customHeight="1">
      <c r="A96" s="58"/>
      <c r="B96" s="58"/>
      <c r="C96" s="58"/>
      <c r="D96" s="58"/>
      <c r="E96" s="57"/>
      <c r="F96" s="57"/>
      <c r="G96" s="57"/>
      <c r="H96" s="57"/>
      <c r="I96" s="57"/>
      <c r="J96" s="57"/>
      <c r="K96" s="58"/>
      <c r="L96" s="58"/>
    </row>
    <row r="97" spans="1:12" ht="21" customHeight="1">
      <c r="A97" s="70"/>
      <c r="B97" s="135"/>
      <c r="C97" s="135"/>
      <c r="D97" s="227"/>
      <c r="E97" s="70"/>
      <c r="F97" s="70"/>
      <c r="G97" s="70"/>
      <c r="H97" s="70"/>
      <c r="I97" s="70"/>
      <c r="J97" s="70"/>
      <c r="K97" s="70"/>
      <c r="L97" s="320" t="s">
        <v>1225</v>
      </c>
    </row>
    <row r="98" spans="1:12" ht="21" customHeight="1">
      <c r="A98" s="467" t="s">
        <v>2</v>
      </c>
      <c r="B98" s="467" t="s">
        <v>3</v>
      </c>
      <c r="C98" s="467" t="s">
        <v>4</v>
      </c>
      <c r="D98" s="202" t="s">
        <v>232</v>
      </c>
      <c r="E98" s="470" t="s">
        <v>236</v>
      </c>
      <c r="F98" s="471"/>
      <c r="G98" s="471"/>
      <c r="H98" s="471"/>
      <c r="I98" s="472"/>
      <c r="J98" s="203" t="s">
        <v>228</v>
      </c>
      <c r="K98" s="204" t="s">
        <v>5</v>
      </c>
      <c r="L98" s="202" t="s">
        <v>771</v>
      </c>
    </row>
    <row r="99" spans="1:12" ht="21" customHeight="1">
      <c r="A99" s="468"/>
      <c r="B99" s="468"/>
      <c r="C99" s="468"/>
      <c r="D99" s="205" t="s">
        <v>233</v>
      </c>
      <c r="E99" s="204">
        <v>2566</v>
      </c>
      <c r="F99" s="204">
        <v>2567</v>
      </c>
      <c r="G99" s="204">
        <v>2568</v>
      </c>
      <c r="H99" s="204">
        <v>2569</v>
      </c>
      <c r="I99" s="204">
        <v>2570</v>
      </c>
      <c r="J99" s="54" t="s">
        <v>229</v>
      </c>
      <c r="K99" s="54" t="s">
        <v>7</v>
      </c>
      <c r="L99" s="205" t="s">
        <v>772</v>
      </c>
    </row>
    <row r="100" spans="1:12" ht="21" customHeight="1">
      <c r="A100" s="469"/>
      <c r="B100" s="469"/>
      <c r="C100" s="469"/>
      <c r="D100" s="207"/>
      <c r="E100" s="57" t="s">
        <v>9</v>
      </c>
      <c r="F100" s="57" t="s">
        <v>9</v>
      </c>
      <c r="G100" s="57" t="s">
        <v>9</v>
      </c>
      <c r="H100" s="57" t="s">
        <v>9</v>
      </c>
      <c r="I100" s="57" t="s">
        <v>9</v>
      </c>
      <c r="J100" s="57"/>
      <c r="K100" s="208"/>
      <c r="L100" s="206"/>
    </row>
    <row r="101" spans="1:12" ht="21" customHeight="1">
      <c r="A101" s="54">
        <v>26</v>
      </c>
      <c r="B101" s="55" t="s">
        <v>1203</v>
      </c>
      <c r="C101" s="190" t="s">
        <v>258</v>
      </c>
      <c r="D101" s="55" t="s">
        <v>1206</v>
      </c>
      <c r="E101" s="68">
        <v>500000</v>
      </c>
      <c r="F101" s="68">
        <v>500000</v>
      </c>
      <c r="G101" s="68">
        <v>500000</v>
      </c>
      <c r="H101" s="68">
        <v>500000</v>
      </c>
      <c r="I101" s="68">
        <v>500000</v>
      </c>
      <c r="J101" s="56" t="s">
        <v>628</v>
      </c>
      <c r="K101" s="54" t="s">
        <v>1207</v>
      </c>
      <c r="L101" s="54" t="s">
        <v>12</v>
      </c>
    </row>
    <row r="102" spans="1:12" ht="18" customHeight="1">
      <c r="A102" s="54"/>
      <c r="B102" s="55" t="s">
        <v>1204</v>
      </c>
      <c r="C102" s="55"/>
      <c r="D102" s="55" t="s">
        <v>1343</v>
      </c>
      <c r="E102" s="54"/>
      <c r="F102" s="54"/>
      <c r="G102" s="54"/>
      <c r="H102" s="54"/>
      <c r="I102" s="54"/>
      <c r="J102" s="54" t="s">
        <v>743</v>
      </c>
      <c r="K102" s="54" t="s">
        <v>1208</v>
      </c>
      <c r="L102" s="55"/>
    </row>
    <row r="103" spans="1:12" ht="21" customHeight="1">
      <c r="A103" s="54"/>
      <c r="B103" s="55" t="s">
        <v>1205</v>
      </c>
      <c r="C103" s="55"/>
      <c r="D103" s="55"/>
      <c r="E103" s="56"/>
      <c r="F103" s="54"/>
      <c r="G103" s="54"/>
      <c r="H103" s="71"/>
      <c r="I103" s="71"/>
      <c r="J103" s="71" t="s">
        <v>476</v>
      </c>
      <c r="K103" s="54"/>
      <c r="L103" s="54"/>
    </row>
    <row r="104" spans="1:12" ht="21" customHeight="1">
      <c r="A104" s="57"/>
      <c r="B104" s="58"/>
      <c r="C104" s="58"/>
      <c r="D104" s="58"/>
      <c r="E104" s="72"/>
      <c r="F104" s="57"/>
      <c r="G104" s="57"/>
      <c r="H104" s="69"/>
      <c r="I104" s="69"/>
      <c r="J104" s="69"/>
      <c r="K104" s="57"/>
      <c r="L104" s="57"/>
    </row>
    <row r="105" spans="1:12" ht="21" customHeight="1">
      <c r="A105" s="54">
        <v>27</v>
      </c>
      <c r="B105" s="55" t="s">
        <v>185</v>
      </c>
      <c r="C105" s="40" t="s">
        <v>187</v>
      </c>
      <c r="D105" s="55" t="s">
        <v>189</v>
      </c>
      <c r="E105" s="56">
        <v>400000</v>
      </c>
      <c r="F105" s="56">
        <v>400000</v>
      </c>
      <c r="G105" s="56">
        <v>400000</v>
      </c>
      <c r="H105" s="56">
        <v>400000</v>
      </c>
      <c r="I105" s="56">
        <v>400000</v>
      </c>
      <c r="J105" s="54" t="s">
        <v>1267</v>
      </c>
      <c r="K105" s="190" t="s">
        <v>492</v>
      </c>
      <c r="L105" s="54" t="s">
        <v>12</v>
      </c>
    </row>
    <row r="106" spans="1:12" ht="21" customHeight="1">
      <c r="A106" s="54"/>
      <c r="B106" s="55" t="s">
        <v>186</v>
      </c>
      <c r="C106" s="40" t="s">
        <v>169</v>
      </c>
      <c r="D106" s="55" t="s">
        <v>210</v>
      </c>
      <c r="E106" s="54"/>
      <c r="F106" s="54"/>
      <c r="G106" s="54"/>
      <c r="H106" s="54"/>
      <c r="I106" s="54"/>
      <c r="J106" s="54" t="s">
        <v>1268</v>
      </c>
      <c r="K106" s="190" t="s">
        <v>493</v>
      </c>
      <c r="L106" s="54"/>
    </row>
    <row r="107" spans="1:12" s="135" customFormat="1" ht="21" customHeight="1">
      <c r="A107" s="54"/>
      <c r="B107" s="55"/>
      <c r="C107" s="40" t="s">
        <v>188</v>
      </c>
      <c r="D107" s="55"/>
      <c r="E107" s="54"/>
      <c r="F107" s="54"/>
      <c r="G107" s="54"/>
      <c r="H107" s="54"/>
      <c r="I107" s="54"/>
      <c r="J107" s="54" t="s">
        <v>476</v>
      </c>
      <c r="K107" s="190" t="s">
        <v>494</v>
      </c>
      <c r="L107" s="54"/>
    </row>
    <row r="108" spans="1:12" s="135" customFormat="1" ht="21" customHeight="1">
      <c r="A108" s="54"/>
      <c r="B108" s="55"/>
      <c r="C108" s="40"/>
      <c r="D108" s="55"/>
      <c r="E108" s="54"/>
      <c r="F108" s="54"/>
      <c r="G108" s="54"/>
      <c r="H108" s="54"/>
      <c r="I108" s="54"/>
      <c r="J108" s="54"/>
      <c r="K108" s="218"/>
      <c r="L108" s="54"/>
    </row>
    <row r="109" spans="1:12" ht="21" customHeight="1">
      <c r="A109" s="204">
        <v>28</v>
      </c>
      <c r="B109" s="237" t="s">
        <v>765</v>
      </c>
      <c r="C109" s="237" t="s">
        <v>283</v>
      </c>
      <c r="D109" s="237" t="s">
        <v>277</v>
      </c>
      <c r="E109" s="240">
        <v>500000</v>
      </c>
      <c r="F109" s="240">
        <v>450000</v>
      </c>
      <c r="G109" s="240">
        <v>350000</v>
      </c>
      <c r="H109" s="240">
        <v>350000</v>
      </c>
      <c r="I109" s="240">
        <v>350000</v>
      </c>
      <c r="J109" s="240" t="s">
        <v>472</v>
      </c>
      <c r="K109" s="232" t="s">
        <v>748</v>
      </c>
      <c r="L109" s="204" t="s">
        <v>12</v>
      </c>
    </row>
    <row r="110" spans="1:12" ht="21" customHeight="1">
      <c r="A110" s="54"/>
      <c r="B110" s="55" t="s">
        <v>764</v>
      </c>
      <c r="C110" s="55" t="s">
        <v>169</v>
      </c>
      <c r="D110" s="55"/>
      <c r="E110" s="54"/>
      <c r="F110" s="54"/>
      <c r="G110" s="54"/>
      <c r="H110" s="54"/>
      <c r="I110" s="54"/>
      <c r="J110" s="54"/>
      <c r="K110" s="190" t="s">
        <v>362</v>
      </c>
      <c r="L110" s="55"/>
    </row>
    <row r="111" spans="1:12" ht="21" customHeight="1">
      <c r="A111" s="54"/>
      <c r="B111" s="55"/>
      <c r="C111" s="55" t="s">
        <v>709</v>
      </c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21" customHeight="1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ht="21" customHeight="1">
      <c r="A113" s="54">
        <v>29</v>
      </c>
      <c r="B113" s="55" t="s">
        <v>1429</v>
      </c>
      <c r="C113" s="55" t="s">
        <v>285</v>
      </c>
      <c r="D113" s="55" t="s">
        <v>276</v>
      </c>
      <c r="E113" s="56">
        <v>1800000</v>
      </c>
      <c r="F113" s="56">
        <v>1800000</v>
      </c>
      <c r="G113" s="56">
        <v>1800000</v>
      </c>
      <c r="H113" s="56">
        <v>1800000</v>
      </c>
      <c r="I113" s="56" t="s">
        <v>13</v>
      </c>
      <c r="J113" s="56" t="s">
        <v>473</v>
      </c>
      <c r="K113" s="54" t="s">
        <v>710</v>
      </c>
      <c r="L113" s="54" t="s">
        <v>46</v>
      </c>
    </row>
    <row r="114" spans="1:12" ht="21" customHeight="1">
      <c r="A114" s="54"/>
      <c r="B114" s="55" t="s">
        <v>1430</v>
      </c>
      <c r="C114" s="55"/>
      <c r="D114" s="55"/>
      <c r="E114" s="54"/>
      <c r="F114" s="54"/>
      <c r="G114" s="54"/>
      <c r="H114" s="54"/>
      <c r="I114" s="54"/>
      <c r="J114" s="54" t="s">
        <v>474</v>
      </c>
      <c r="K114" s="190" t="s">
        <v>362</v>
      </c>
      <c r="L114" s="54"/>
    </row>
    <row r="115" spans="1:12" ht="21" customHeight="1">
      <c r="A115" s="57"/>
      <c r="B115" s="58"/>
      <c r="C115" s="58"/>
      <c r="D115" s="58"/>
      <c r="E115" s="57"/>
      <c r="F115" s="57"/>
      <c r="G115" s="57"/>
      <c r="H115" s="57"/>
      <c r="I115" s="57"/>
      <c r="J115" s="57"/>
      <c r="K115" s="191"/>
      <c r="L115" s="57"/>
    </row>
    <row r="116" spans="1:12" ht="21" customHeight="1">
      <c r="A116" s="237">
        <v>30</v>
      </c>
      <c r="B116" s="29" t="s">
        <v>1431</v>
      </c>
      <c r="C116" s="55" t="s">
        <v>1433</v>
      </c>
      <c r="D116" s="29" t="s">
        <v>1382</v>
      </c>
      <c r="E116" s="204">
        <v>500000</v>
      </c>
      <c r="F116" s="204">
        <v>500000</v>
      </c>
      <c r="G116" s="204">
        <v>500000</v>
      </c>
      <c r="H116" s="204">
        <v>500000</v>
      </c>
      <c r="I116" s="204">
        <v>500000</v>
      </c>
      <c r="J116" s="237" t="s">
        <v>1380</v>
      </c>
      <c r="K116" s="54" t="s">
        <v>710</v>
      </c>
      <c r="L116" s="204" t="s">
        <v>12</v>
      </c>
    </row>
    <row r="117" spans="1:12" ht="21" customHeight="1">
      <c r="A117" s="55"/>
      <c r="B117" s="29" t="s">
        <v>1432</v>
      </c>
      <c r="C117" s="55" t="s">
        <v>1434</v>
      </c>
      <c r="E117" s="55"/>
      <c r="F117" s="55"/>
      <c r="G117" s="55"/>
      <c r="H117" s="55"/>
      <c r="I117" s="55"/>
      <c r="J117" s="55" t="s">
        <v>1381</v>
      </c>
      <c r="K117" s="190" t="s">
        <v>362</v>
      </c>
      <c r="L117" s="55"/>
    </row>
    <row r="118" spans="1:12" ht="21" customHeight="1">
      <c r="A118" s="58"/>
      <c r="C118" s="55" t="s">
        <v>709</v>
      </c>
      <c r="E118" s="58"/>
      <c r="F118" s="58"/>
      <c r="G118" s="58"/>
      <c r="H118" s="58"/>
      <c r="I118" s="58"/>
      <c r="J118" s="58"/>
      <c r="K118" s="58"/>
      <c r="L118" s="58"/>
    </row>
    <row r="119" spans="1:12" ht="21">
      <c r="A119" s="473" t="s">
        <v>1435</v>
      </c>
      <c r="B119" s="474"/>
      <c r="C119" s="474"/>
      <c r="D119" s="475"/>
      <c r="E119" s="299">
        <f>E7+E10+E13+E16+E19+E22+E29+E32+E35+E38+E41+E44+E53+E56+E60+E63+E66+E69+E77+E80+E83+E88+E91+E94+E101+E105+E109+E113+E116</f>
        <v>37230000</v>
      </c>
      <c r="F119" s="299">
        <f>F7+F10+F13+F16+F19+F22+F29+F32+F35+F38+F41+F44+F53+F56+F60+F63+F66+F69+F77+F80+F83+F88+F91+F94+F101+F105+F109+F113+F116</f>
        <v>37152000</v>
      </c>
      <c r="G119" s="299">
        <f>G7+G10+G13+G16+G19+G22+G29+G32+G35+G38+G41+G44+G53+G56+G60+G63+G66+G69+G77+G80+G83+G88+G91+G94+G101+G105+G109+G113+G116</f>
        <v>37052000</v>
      </c>
      <c r="H119" s="299">
        <f>H7+H10+H13+H16+H19+H22+H29+H32+H35+H38+H41+H44+H53+H56+H60+H63+H66+H69+H77+H80+H83+H88+H91+H94+H101+H105+H109+H113+H116</f>
        <v>40702000</v>
      </c>
      <c r="I119" s="299">
        <f>I7+I10+I13+I16+I19+I22+I29+I32+I35+I38+I41+I44+I53+I56+I60+I63+I66+I69+I77+I80+I83+I88+I91+I94+I101+I105+I109+I116</f>
        <v>35252000</v>
      </c>
      <c r="J119" s="295"/>
      <c r="K119" s="295"/>
      <c r="L119" s="295"/>
    </row>
    <row r="120" spans="5:10" ht="21" customHeight="1">
      <c r="E120" s="29"/>
      <c r="F120" s="29"/>
      <c r="G120" s="29"/>
      <c r="H120" s="29"/>
      <c r="I120" s="29"/>
      <c r="J120" s="29"/>
    </row>
    <row r="121" spans="5:10" ht="21" customHeight="1">
      <c r="E121" s="29"/>
      <c r="F121" s="29"/>
      <c r="G121" s="29"/>
      <c r="H121" s="29"/>
      <c r="I121" s="29"/>
      <c r="J121" s="29"/>
    </row>
    <row r="122" spans="5:10" ht="21" customHeight="1">
      <c r="E122" s="29"/>
      <c r="F122" s="29"/>
      <c r="G122" s="29"/>
      <c r="H122" s="29"/>
      <c r="I122" s="29"/>
      <c r="J122" s="29"/>
    </row>
    <row r="123" spans="5:10" ht="21" customHeight="1">
      <c r="E123" s="29"/>
      <c r="F123" s="29"/>
      <c r="G123" s="29"/>
      <c r="H123" s="29"/>
      <c r="I123" s="29"/>
      <c r="J123" s="29"/>
    </row>
    <row r="124" spans="5:10" ht="21" customHeight="1">
      <c r="E124" s="29"/>
      <c r="F124" s="29"/>
      <c r="G124" s="29"/>
      <c r="H124" s="29"/>
      <c r="I124" s="29"/>
      <c r="J124" s="29"/>
    </row>
    <row r="125" spans="5:10" ht="21" customHeight="1">
      <c r="E125" s="29"/>
      <c r="F125" s="29"/>
      <c r="G125" s="29"/>
      <c r="H125" s="29"/>
      <c r="I125" s="29"/>
      <c r="J125" s="29"/>
    </row>
    <row r="126" spans="5:10" ht="21" customHeight="1">
      <c r="E126" s="29"/>
      <c r="F126" s="29"/>
      <c r="G126" s="29"/>
      <c r="H126" s="29"/>
      <c r="I126" s="29"/>
      <c r="J126" s="29"/>
    </row>
    <row r="127" spans="5:10" ht="21" customHeight="1">
      <c r="E127" s="29"/>
      <c r="F127" s="29"/>
      <c r="G127" s="29"/>
      <c r="H127" s="29"/>
      <c r="I127" s="29"/>
      <c r="J127" s="29"/>
    </row>
    <row r="128" spans="5:10" ht="21" customHeight="1">
      <c r="E128" s="29"/>
      <c r="F128" s="29"/>
      <c r="G128" s="29"/>
      <c r="H128" s="29"/>
      <c r="I128" s="29"/>
      <c r="J128" s="29"/>
    </row>
    <row r="129" spans="5:10" ht="21" customHeight="1">
      <c r="E129" s="29"/>
      <c r="F129" s="29"/>
      <c r="G129" s="29"/>
      <c r="H129" s="29"/>
      <c r="I129" s="29"/>
      <c r="J129" s="29"/>
    </row>
    <row r="130" spans="5:10" ht="21" customHeight="1">
      <c r="E130" s="29"/>
      <c r="F130" s="29"/>
      <c r="G130" s="29"/>
      <c r="H130" s="29"/>
      <c r="I130" s="29"/>
      <c r="J130" s="29"/>
    </row>
    <row r="131" spans="5:10" ht="21" customHeight="1">
      <c r="E131" s="29"/>
      <c r="F131" s="29"/>
      <c r="G131" s="29"/>
      <c r="H131" s="29"/>
      <c r="I131" s="29"/>
      <c r="J131" s="29"/>
    </row>
    <row r="132" spans="5:10" ht="21" customHeight="1">
      <c r="E132" s="29"/>
      <c r="F132" s="29"/>
      <c r="G132" s="29"/>
      <c r="H132" s="29"/>
      <c r="I132" s="29"/>
      <c r="J132" s="29"/>
    </row>
    <row r="133" spans="5:10" ht="21" customHeight="1">
      <c r="E133" s="29"/>
      <c r="F133" s="29"/>
      <c r="G133" s="29"/>
      <c r="H133" s="29"/>
      <c r="I133" s="29"/>
      <c r="J133" s="29"/>
    </row>
    <row r="134" spans="5:10" ht="21" customHeight="1">
      <c r="E134" s="29"/>
      <c r="F134" s="29"/>
      <c r="G134" s="29"/>
      <c r="H134" s="29"/>
      <c r="I134" s="29"/>
      <c r="J134" s="29"/>
    </row>
    <row r="135" spans="5:10" ht="21" customHeight="1">
      <c r="E135" s="29"/>
      <c r="F135" s="29"/>
      <c r="G135" s="29"/>
      <c r="H135" s="29"/>
      <c r="I135" s="29"/>
      <c r="J135" s="29"/>
    </row>
    <row r="136" spans="5:10" ht="21" customHeight="1">
      <c r="E136" s="29"/>
      <c r="F136" s="29"/>
      <c r="G136" s="29"/>
      <c r="H136" s="29"/>
      <c r="I136" s="29"/>
      <c r="J136" s="29"/>
    </row>
    <row r="137" spans="5:10" ht="21" customHeight="1">
      <c r="E137" s="29"/>
      <c r="F137" s="29"/>
      <c r="G137" s="29"/>
      <c r="H137" s="29"/>
      <c r="I137" s="29"/>
      <c r="J137" s="29"/>
    </row>
    <row r="138" spans="5:10" ht="21" customHeight="1">
      <c r="E138" s="29"/>
      <c r="F138" s="29"/>
      <c r="G138" s="29"/>
      <c r="H138" s="29"/>
      <c r="I138" s="29"/>
      <c r="J138" s="29"/>
    </row>
    <row r="139" spans="5:10" ht="21" customHeight="1">
      <c r="E139" s="29"/>
      <c r="F139" s="29"/>
      <c r="G139" s="29"/>
      <c r="H139" s="29"/>
      <c r="I139" s="29"/>
      <c r="J139" s="29"/>
    </row>
    <row r="140" spans="5:10" ht="21" customHeight="1">
      <c r="E140" s="29"/>
      <c r="F140" s="29"/>
      <c r="G140" s="29"/>
      <c r="H140" s="29"/>
      <c r="I140" s="29"/>
      <c r="J140" s="29"/>
    </row>
    <row r="141" spans="5:10" ht="21" customHeight="1">
      <c r="E141" s="29"/>
      <c r="F141" s="29"/>
      <c r="G141" s="29"/>
      <c r="H141" s="29"/>
      <c r="I141" s="29"/>
      <c r="J141" s="29"/>
    </row>
    <row r="142" spans="5:10" ht="21" customHeight="1">
      <c r="E142" s="29"/>
      <c r="F142" s="29"/>
      <c r="G142" s="29"/>
      <c r="H142" s="29"/>
      <c r="I142" s="29"/>
      <c r="J142" s="29"/>
    </row>
    <row r="143" spans="5:10" ht="21" customHeight="1">
      <c r="E143" s="29"/>
      <c r="F143" s="29"/>
      <c r="G143" s="29"/>
      <c r="H143" s="29"/>
      <c r="I143" s="29"/>
      <c r="J143" s="29"/>
    </row>
    <row r="144" spans="5:10" ht="21" customHeight="1">
      <c r="E144" s="29"/>
      <c r="F144" s="29"/>
      <c r="G144" s="29"/>
      <c r="H144" s="29"/>
      <c r="I144" s="29"/>
      <c r="J144" s="29"/>
    </row>
    <row r="145" spans="5:10" ht="21" customHeight="1">
      <c r="E145" s="29"/>
      <c r="F145" s="29"/>
      <c r="G145" s="29"/>
      <c r="H145" s="29"/>
      <c r="I145" s="29"/>
      <c r="J145" s="29"/>
    </row>
    <row r="146" spans="5:10" ht="21" customHeight="1">
      <c r="E146" s="29"/>
      <c r="F146" s="29"/>
      <c r="G146" s="29"/>
      <c r="H146" s="29"/>
      <c r="I146" s="29"/>
      <c r="J146" s="29"/>
    </row>
    <row r="147" spans="5:10" ht="21" customHeight="1">
      <c r="E147" s="29"/>
      <c r="F147" s="29"/>
      <c r="G147" s="29"/>
      <c r="H147" s="29"/>
      <c r="I147" s="29"/>
      <c r="J147" s="29"/>
    </row>
    <row r="148" spans="5:10" ht="21" customHeight="1">
      <c r="E148" s="29"/>
      <c r="F148" s="29"/>
      <c r="G148" s="29"/>
      <c r="H148" s="29"/>
      <c r="I148" s="29"/>
      <c r="J148" s="29"/>
    </row>
    <row r="149" spans="5:10" ht="21" customHeight="1">
      <c r="E149" s="29"/>
      <c r="F149" s="29"/>
      <c r="G149" s="29"/>
      <c r="H149" s="29"/>
      <c r="I149" s="29"/>
      <c r="J149" s="29"/>
    </row>
    <row r="150" spans="5:10" ht="21" customHeight="1">
      <c r="E150" s="29"/>
      <c r="F150" s="29"/>
      <c r="G150" s="29"/>
      <c r="H150" s="29"/>
      <c r="I150" s="29"/>
      <c r="J150" s="29"/>
    </row>
    <row r="151" spans="5:10" ht="21" customHeight="1">
      <c r="E151" s="29"/>
      <c r="F151" s="29"/>
      <c r="G151" s="29"/>
      <c r="H151" s="29"/>
      <c r="I151" s="29"/>
      <c r="J151" s="29"/>
    </row>
    <row r="152" spans="5:10" ht="21" customHeight="1">
      <c r="E152" s="29"/>
      <c r="F152" s="29"/>
      <c r="G152" s="29"/>
      <c r="H152" s="29"/>
      <c r="I152" s="29"/>
      <c r="J152" s="29"/>
    </row>
    <row r="153" spans="5:10" ht="21" customHeight="1">
      <c r="E153" s="29"/>
      <c r="F153" s="29"/>
      <c r="G153" s="29"/>
      <c r="H153" s="29"/>
      <c r="I153" s="29"/>
      <c r="J153" s="29"/>
    </row>
    <row r="154" spans="5:10" ht="21" customHeight="1">
      <c r="E154" s="29"/>
      <c r="F154" s="29"/>
      <c r="G154" s="29"/>
      <c r="H154" s="29"/>
      <c r="I154" s="29"/>
      <c r="J154" s="29"/>
    </row>
    <row r="155" spans="5:10" ht="21" customHeight="1">
      <c r="E155" s="29"/>
      <c r="F155" s="29"/>
      <c r="G155" s="29"/>
      <c r="H155" s="29"/>
      <c r="I155" s="29"/>
      <c r="J155" s="29"/>
    </row>
    <row r="156" spans="5:10" ht="21" customHeight="1">
      <c r="E156" s="29"/>
      <c r="F156" s="29"/>
      <c r="G156" s="29"/>
      <c r="H156" s="29"/>
      <c r="I156" s="29"/>
      <c r="J156" s="29"/>
    </row>
    <row r="157" spans="5:10" ht="21" customHeight="1">
      <c r="E157" s="29"/>
      <c r="F157" s="29"/>
      <c r="G157" s="29"/>
      <c r="H157" s="29"/>
      <c r="I157" s="29"/>
      <c r="J157" s="29"/>
    </row>
    <row r="158" spans="5:10" ht="21" customHeight="1">
      <c r="E158" s="29"/>
      <c r="F158" s="29"/>
      <c r="G158" s="29"/>
      <c r="H158" s="29"/>
      <c r="I158" s="29"/>
      <c r="J158" s="29"/>
    </row>
    <row r="159" spans="5:10" ht="21" customHeight="1">
      <c r="E159" s="29"/>
      <c r="F159" s="29"/>
      <c r="G159" s="29"/>
      <c r="H159" s="29"/>
      <c r="I159" s="29"/>
      <c r="J159" s="29"/>
    </row>
    <row r="160" spans="5:10" ht="21" customHeight="1">
      <c r="E160" s="29"/>
      <c r="F160" s="29"/>
      <c r="G160" s="29"/>
      <c r="H160" s="29"/>
      <c r="I160" s="29"/>
      <c r="J160" s="29"/>
    </row>
    <row r="161" spans="5:10" ht="21" customHeight="1">
      <c r="E161" s="29"/>
      <c r="F161" s="29"/>
      <c r="G161" s="29"/>
      <c r="H161" s="29"/>
      <c r="I161" s="29"/>
      <c r="J161" s="29"/>
    </row>
    <row r="162" spans="5:10" ht="21" customHeight="1">
      <c r="E162" s="29"/>
      <c r="F162" s="29"/>
      <c r="G162" s="29"/>
      <c r="H162" s="29"/>
      <c r="I162" s="29"/>
      <c r="J162" s="29"/>
    </row>
    <row r="163" spans="5:10" ht="21" customHeight="1">
      <c r="E163" s="29"/>
      <c r="F163" s="29"/>
      <c r="G163" s="29"/>
      <c r="H163" s="29"/>
      <c r="I163" s="29"/>
      <c r="J163" s="29"/>
    </row>
    <row r="164" spans="5:10" ht="21" customHeight="1">
      <c r="E164" s="29"/>
      <c r="F164" s="29"/>
      <c r="G164" s="29"/>
      <c r="H164" s="29"/>
      <c r="I164" s="29"/>
      <c r="J164" s="29"/>
    </row>
    <row r="165" spans="5:10" ht="21" customHeight="1">
      <c r="E165" s="29"/>
      <c r="F165" s="29"/>
      <c r="G165" s="29"/>
      <c r="H165" s="29"/>
      <c r="I165" s="29"/>
      <c r="J165" s="29"/>
    </row>
    <row r="166" spans="5:10" ht="21" customHeight="1">
      <c r="E166" s="29"/>
      <c r="F166" s="29"/>
      <c r="G166" s="29"/>
      <c r="H166" s="29"/>
      <c r="I166" s="29"/>
      <c r="J166" s="29"/>
    </row>
    <row r="167" spans="5:10" ht="21" customHeight="1">
      <c r="E167" s="29"/>
      <c r="F167" s="29"/>
      <c r="G167" s="29"/>
      <c r="H167" s="29"/>
      <c r="I167" s="29"/>
      <c r="J167" s="29"/>
    </row>
    <row r="168" spans="5:10" ht="21" customHeight="1">
      <c r="E168" s="29"/>
      <c r="F168" s="29"/>
      <c r="G168" s="29"/>
      <c r="H168" s="29"/>
      <c r="I168" s="29"/>
      <c r="J168" s="29"/>
    </row>
    <row r="169" spans="5:10" ht="21" customHeight="1">
      <c r="E169" s="29"/>
      <c r="F169" s="29"/>
      <c r="G169" s="29"/>
      <c r="H169" s="29"/>
      <c r="I169" s="29"/>
      <c r="J169" s="29"/>
    </row>
    <row r="170" spans="5:10" ht="21" customHeight="1">
      <c r="E170" s="29"/>
      <c r="F170" s="29"/>
      <c r="G170" s="29"/>
      <c r="H170" s="29"/>
      <c r="I170" s="29"/>
      <c r="J170" s="29"/>
    </row>
    <row r="171" spans="5:10" ht="21" customHeight="1">
      <c r="E171" s="29"/>
      <c r="F171" s="29"/>
      <c r="G171" s="29"/>
      <c r="H171" s="29"/>
      <c r="I171" s="29"/>
      <c r="J171" s="29"/>
    </row>
    <row r="172" spans="5:10" ht="21" customHeight="1">
      <c r="E172" s="29"/>
      <c r="F172" s="29"/>
      <c r="G172" s="29"/>
      <c r="H172" s="29"/>
      <c r="I172" s="29"/>
      <c r="J172" s="29"/>
    </row>
    <row r="173" spans="5:10" ht="21" customHeight="1">
      <c r="E173" s="29"/>
      <c r="F173" s="29"/>
      <c r="G173" s="29"/>
      <c r="H173" s="29"/>
      <c r="I173" s="29"/>
      <c r="J173" s="29"/>
    </row>
    <row r="174" spans="5:10" ht="21" customHeight="1">
      <c r="E174" s="29"/>
      <c r="F174" s="29"/>
      <c r="G174" s="29"/>
      <c r="H174" s="29"/>
      <c r="I174" s="29"/>
      <c r="J174" s="29"/>
    </row>
    <row r="175" spans="5:10" ht="21" customHeight="1">
      <c r="E175" s="29"/>
      <c r="F175" s="29"/>
      <c r="G175" s="29"/>
      <c r="H175" s="29"/>
      <c r="I175" s="29"/>
      <c r="J175" s="29"/>
    </row>
    <row r="176" spans="5:10" ht="21" customHeight="1">
      <c r="E176" s="29"/>
      <c r="F176" s="29"/>
      <c r="G176" s="29"/>
      <c r="H176" s="29"/>
      <c r="I176" s="29"/>
      <c r="J176" s="29"/>
    </row>
    <row r="177" spans="5:10" ht="21" customHeight="1">
      <c r="E177" s="29"/>
      <c r="F177" s="29"/>
      <c r="G177" s="29"/>
      <c r="H177" s="29"/>
      <c r="I177" s="29"/>
      <c r="J177" s="29"/>
    </row>
    <row r="178" spans="5:10" ht="21" customHeight="1">
      <c r="E178" s="29"/>
      <c r="F178" s="29"/>
      <c r="G178" s="29"/>
      <c r="H178" s="29"/>
      <c r="I178" s="29"/>
      <c r="J178" s="29"/>
    </row>
    <row r="179" spans="5:10" ht="21" customHeight="1">
      <c r="E179" s="29"/>
      <c r="F179" s="29"/>
      <c r="G179" s="29"/>
      <c r="H179" s="29"/>
      <c r="I179" s="29"/>
      <c r="J179" s="29"/>
    </row>
    <row r="180" spans="5:10" ht="21" customHeight="1">
      <c r="E180" s="29"/>
      <c r="F180" s="29"/>
      <c r="G180" s="29"/>
      <c r="H180" s="29"/>
      <c r="I180" s="29"/>
      <c r="J180" s="29"/>
    </row>
    <row r="181" spans="5:10" ht="21" customHeight="1">
      <c r="E181" s="29"/>
      <c r="F181" s="29"/>
      <c r="G181" s="29"/>
      <c r="H181" s="29"/>
      <c r="I181" s="29"/>
      <c r="J181" s="29"/>
    </row>
    <row r="182" spans="5:10" ht="21" customHeight="1">
      <c r="E182" s="29"/>
      <c r="F182" s="29"/>
      <c r="G182" s="29"/>
      <c r="H182" s="29"/>
      <c r="I182" s="29"/>
      <c r="J182" s="29"/>
    </row>
    <row r="183" spans="5:10" ht="21" customHeight="1">
      <c r="E183" s="29"/>
      <c r="F183" s="29"/>
      <c r="G183" s="29"/>
      <c r="H183" s="29"/>
      <c r="I183" s="29"/>
      <c r="J183" s="29"/>
    </row>
    <row r="184" spans="5:10" ht="21" customHeight="1">
      <c r="E184" s="29"/>
      <c r="F184" s="29"/>
      <c r="G184" s="29"/>
      <c r="H184" s="29"/>
      <c r="I184" s="29"/>
      <c r="J184" s="29"/>
    </row>
    <row r="185" spans="5:10" ht="21" customHeight="1">
      <c r="E185" s="29"/>
      <c r="F185" s="29"/>
      <c r="G185" s="29"/>
      <c r="H185" s="29"/>
      <c r="I185" s="29"/>
      <c r="J185" s="29"/>
    </row>
    <row r="186" spans="5:10" ht="21" customHeight="1">
      <c r="E186" s="29"/>
      <c r="F186" s="29"/>
      <c r="G186" s="29"/>
      <c r="H186" s="29"/>
      <c r="I186" s="29"/>
      <c r="J186" s="29"/>
    </row>
    <row r="187" spans="5:10" ht="21" customHeight="1">
      <c r="E187" s="29"/>
      <c r="F187" s="29"/>
      <c r="G187" s="29"/>
      <c r="H187" s="29"/>
      <c r="I187" s="29"/>
      <c r="J187" s="29"/>
    </row>
    <row r="188" spans="5:10" ht="21" customHeight="1">
      <c r="E188" s="29"/>
      <c r="F188" s="29"/>
      <c r="G188" s="29"/>
      <c r="H188" s="29"/>
      <c r="I188" s="29"/>
      <c r="J188" s="29"/>
    </row>
    <row r="189" spans="5:10" ht="21" customHeight="1">
      <c r="E189" s="29"/>
      <c r="F189" s="29"/>
      <c r="G189" s="29"/>
      <c r="H189" s="29"/>
      <c r="I189" s="29"/>
      <c r="J189" s="29"/>
    </row>
    <row r="190" spans="5:10" ht="21" customHeight="1">
      <c r="E190" s="29"/>
      <c r="F190" s="29"/>
      <c r="G190" s="29"/>
      <c r="H190" s="29"/>
      <c r="I190" s="29"/>
      <c r="J190" s="29"/>
    </row>
    <row r="191" spans="5:10" ht="21" customHeight="1">
      <c r="E191" s="29"/>
      <c r="F191" s="29"/>
      <c r="G191" s="29"/>
      <c r="H191" s="29"/>
      <c r="I191" s="29"/>
      <c r="J191" s="29"/>
    </row>
    <row r="192" spans="5:10" ht="21" customHeight="1">
      <c r="E192" s="29"/>
      <c r="F192" s="29"/>
      <c r="G192" s="29"/>
      <c r="H192" s="29"/>
      <c r="I192" s="29"/>
      <c r="J192" s="29"/>
    </row>
    <row r="193" spans="5:10" ht="21" customHeight="1">
      <c r="E193" s="29"/>
      <c r="F193" s="29"/>
      <c r="G193" s="29"/>
      <c r="H193" s="29"/>
      <c r="I193" s="29"/>
      <c r="J193" s="29"/>
    </row>
    <row r="194" spans="5:10" ht="21" customHeight="1">
      <c r="E194" s="29"/>
      <c r="F194" s="29"/>
      <c r="G194" s="29"/>
      <c r="H194" s="29"/>
      <c r="I194" s="29"/>
      <c r="J194" s="29"/>
    </row>
    <row r="195" spans="5:10" ht="21" customHeight="1">
      <c r="E195" s="29"/>
      <c r="F195" s="29"/>
      <c r="G195" s="29"/>
      <c r="H195" s="29"/>
      <c r="I195" s="29"/>
      <c r="J195" s="29"/>
    </row>
    <row r="196" spans="5:10" ht="21" customHeight="1">
      <c r="E196" s="29"/>
      <c r="F196" s="29"/>
      <c r="G196" s="29"/>
      <c r="H196" s="29"/>
      <c r="I196" s="29"/>
      <c r="J196" s="29"/>
    </row>
    <row r="197" spans="5:10" ht="21" customHeight="1">
      <c r="E197" s="29"/>
      <c r="F197" s="29"/>
      <c r="G197" s="29"/>
      <c r="H197" s="29"/>
      <c r="I197" s="29"/>
      <c r="J197" s="29"/>
    </row>
    <row r="198" spans="5:10" ht="21" customHeight="1">
      <c r="E198" s="29"/>
      <c r="F198" s="29"/>
      <c r="G198" s="29"/>
      <c r="H198" s="29"/>
      <c r="I198" s="29"/>
      <c r="J198" s="29"/>
    </row>
    <row r="199" spans="5:10" ht="21" customHeight="1">
      <c r="E199" s="29"/>
      <c r="F199" s="29"/>
      <c r="G199" s="29"/>
      <c r="H199" s="29"/>
      <c r="I199" s="29"/>
      <c r="J199" s="29"/>
    </row>
    <row r="200" spans="5:10" ht="21" customHeight="1">
      <c r="E200" s="29"/>
      <c r="F200" s="29"/>
      <c r="G200" s="29"/>
      <c r="H200" s="29"/>
      <c r="I200" s="29"/>
      <c r="J200" s="29"/>
    </row>
    <row r="201" spans="5:10" ht="21" customHeight="1">
      <c r="E201" s="29"/>
      <c r="F201" s="29"/>
      <c r="G201" s="29"/>
      <c r="H201" s="29"/>
      <c r="I201" s="29"/>
      <c r="J201" s="29"/>
    </row>
    <row r="202" spans="5:10" ht="21" customHeight="1">
      <c r="E202" s="29"/>
      <c r="F202" s="29"/>
      <c r="G202" s="29"/>
      <c r="H202" s="29"/>
      <c r="I202" s="29"/>
      <c r="J202" s="29"/>
    </row>
    <row r="203" spans="5:10" ht="21" customHeight="1">
      <c r="E203" s="29"/>
      <c r="F203" s="29"/>
      <c r="G203" s="29"/>
      <c r="H203" s="29"/>
      <c r="I203" s="29"/>
      <c r="J203" s="29"/>
    </row>
    <row r="204" spans="5:10" ht="21" customHeight="1">
      <c r="E204" s="29"/>
      <c r="F204" s="29"/>
      <c r="G204" s="29"/>
      <c r="H204" s="29"/>
      <c r="I204" s="29"/>
      <c r="J204" s="29"/>
    </row>
    <row r="205" spans="5:10" ht="21" customHeight="1">
      <c r="E205" s="29"/>
      <c r="F205" s="29"/>
      <c r="G205" s="29"/>
      <c r="H205" s="29"/>
      <c r="I205" s="29"/>
      <c r="J205" s="29"/>
    </row>
    <row r="206" spans="5:10" ht="21" customHeight="1">
      <c r="E206" s="29"/>
      <c r="F206" s="29"/>
      <c r="G206" s="29"/>
      <c r="H206" s="29"/>
      <c r="I206" s="29"/>
      <c r="J206" s="29"/>
    </row>
    <row r="207" spans="5:10" ht="21" customHeight="1">
      <c r="E207" s="29"/>
      <c r="F207" s="29"/>
      <c r="G207" s="29"/>
      <c r="H207" s="29"/>
      <c r="I207" s="29"/>
      <c r="J207" s="29"/>
    </row>
    <row r="208" spans="5:10" ht="21" customHeight="1">
      <c r="E208" s="29"/>
      <c r="F208" s="29"/>
      <c r="G208" s="29"/>
      <c r="H208" s="29"/>
      <c r="I208" s="29"/>
      <c r="J208" s="29"/>
    </row>
    <row r="209" spans="5:10" ht="21" customHeight="1">
      <c r="E209" s="29"/>
      <c r="F209" s="29"/>
      <c r="G209" s="29"/>
      <c r="H209" s="29"/>
      <c r="I209" s="29"/>
      <c r="J209" s="29"/>
    </row>
    <row r="210" spans="5:10" ht="21" customHeight="1">
      <c r="E210" s="29"/>
      <c r="F210" s="29"/>
      <c r="G210" s="29"/>
      <c r="H210" s="29"/>
      <c r="I210" s="29"/>
      <c r="J210" s="29"/>
    </row>
    <row r="211" spans="5:10" ht="21" customHeight="1">
      <c r="E211" s="29"/>
      <c r="F211" s="29"/>
      <c r="G211" s="29"/>
      <c r="H211" s="29"/>
      <c r="I211" s="29"/>
      <c r="J211" s="29"/>
    </row>
    <row r="212" spans="5:10" ht="21" customHeight="1">
      <c r="E212" s="29"/>
      <c r="F212" s="29"/>
      <c r="G212" s="29"/>
      <c r="H212" s="29"/>
      <c r="I212" s="29"/>
      <c r="J212" s="29"/>
    </row>
    <row r="213" spans="5:10" ht="21" customHeight="1">
      <c r="E213" s="29"/>
      <c r="F213" s="29"/>
      <c r="G213" s="29"/>
      <c r="H213" s="29"/>
      <c r="I213" s="29"/>
      <c r="J213" s="29"/>
    </row>
    <row r="214" spans="5:10" ht="21" customHeight="1">
      <c r="E214" s="29"/>
      <c r="F214" s="29"/>
      <c r="G214" s="29"/>
      <c r="H214" s="29"/>
      <c r="I214" s="29"/>
      <c r="J214" s="29"/>
    </row>
    <row r="215" spans="5:10" ht="21" customHeight="1">
      <c r="E215" s="29"/>
      <c r="F215" s="29"/>
      <c r="G215" s="29"/>
      <c r="H215" s="29"/>
      <c r="I215" s="29"/>
      <c r="J215" s="29"/>
    </row>
    <row r="216" spans="5:10" ht="21" customHeight="1">
      <c r="E216" s="29"/>
      <c r="F216" s="29"/>
      <c r="G216" s="29"/>
      <c r="H216" s="29"/>
      <c r="I216" s="29"/>
      <c r="J216" s="29"/>
    </row>
    <row r="217" spans="5:10" ht="21" customHeight="1">
      <c r="E217" s="29"/>
      <c r="F217" s="29"/>
      <c r="G217" s="29"/>
      <c r="H217" s="29"/>
      <c r="I217" s="29"/>
      <c r="J217" s="29"/>
    </row>
    <row r="218" spans="5:10" ht="21" customHeight="1">
      <c r="E218" s="29"/>
      <c r="F218" s="29"/>
      <c r="G218" s="29"/>
      <c r="H218" s="29"/>
      <c r="I218" s="29"/>
      <c r="J218" s="29"/>
    </row>
    <row r="219" spans="5:10" ht="21" customHeight="1">
      <c r="E219" s="29"/>
      <c r="F219" s="29"/>
      <c r="G219" s="29"/>
      <c r="H219" s="29"/>
      <c r="I219" s="29"/>
      <c r="J219" s="29"/>
    </row>
    <row r="220" spans="5:10" ht="21" customHeight="1">
      <c r="E220" s="29"/>
      <c r="F220" s="29"/>
      <c r="G220" s="29"/>
      <c r="H220" s="29"/>
      <c r="I220" s="29"/>
      <c r="J220" s="29"/>
    </row>
    <row r="221" spans="5:10" ht="21" customHeight="1">
      <c r="E221" s="29"/>
      <c r="F221" s="29"/>
      <c r="G221" s="29"/>
      <c r="H221" s="29"/>
      <c r="I221" s="29"/>
      <c r="J221" s="29"/>
    </row>
    <row r="222" spans="5:10" ht="21" customHeight="1">
      <c r="E222" s="29"/>
      <c r="F222" s="29"/>
      <c r="G222" s="29"/>
      <c r="H222" s="29"/>
      <c r="I222" s="29"/>
      <c r="J222" s="29"/>
    </row>
    <row r="223" spans="5:10" ht="21" customHeight="1">
      <c r="E223" s="29"/>
      <c r="F223" s="29"/>
      <c r="G223" s="29"/>
      <c r="H223" s="29"/>
      <c r="I223" s="29"/>
      <c r="J223" s="29"/>
    </row>
    <row r="224" spans="5:10" ht="21" customHeight="1">
      <c r="E224" s="29"/>
      <c r="F224" s="29"/>
      <c r="G224" s="29"/>
      <c r="H224" s="29"/>
      <c r="I224" s="29"/>
      <c r="J224" s="29"/>
    </row>
    <row r="225" spans="5:10" ht="21" customHeight="1">
      <c r="E225" s="29"/>
      <c r="F225" s="29"/>
      <c r="G225" s="29"/>
      <c r="H225" s="29"/>
      <c r="I225" s="29"/>
      <c r="J225" s="29"/>
    </row>
    <row r="226" spans="5:10" ht="21" customHeight="1">
      <c r="E226" s="29"/>
      <c r="F226" s="29"/>
      <c r="G226" s="29"/>
      <c r="H226" s="29"/>
      <c r="I226" s="29"/>
      <c r="J226" s="29"/>
    </row>
    <row r="227" spans="5:10" ht="21" customHeight="1">
      <c r="E227" s="29"/>
      <c r="F227" s="29"/>
      <c r="G227" s="29"/>
      <c r="H227" s="29"/>
      <c r="I227" s="29"/>
      <c r="J227" s="29"/>
    </row>
    <row r="228" spans="5:10" ht="21" customHeight="1">
      <c r="E228" s="29"/>
      <c r="F228" s="29"/>
      <c r="G228" s="29"/>
      <c r="H228" s="29"/>
      <c r="I228" s="29"/>
      <c r="J228" s="29"/>
    </row>
    <row r="229" spans="5:10" ht="21" customHeight="1">
      <c r="E229" s="29"/>
      <c r="F229" s="29"/>
      <c r="G229" s="29"/>
      <c r="H229" s="29"/>
      <c r="I229" s="29"/>
      <c r="J229" s="29"/>
    </row>
    <row r="230" spans="5:10" ht="21" customHeight="1">
      <c r="E230" s="29"/>
      <c r="F230" s="29"/>
      <c r="G230" s="29"/>
      <c r="H230" s="29"/>
      <c r="I230" s="29"/>
      <c r="J230" s="29"/>
    </row>
    <row r="231" spans="5:10" ht="21" customHeight="1">
      <c r="E231" s="29"/>
      <c r="F231" s="29"/>
      <c r="G231" s="29"/>
      <c r="H231" s="29"/>
      <c r="I231" s="29"/>
      <c r="J231" s="29"/>
    </row>
    <row r="232" spans="5:10" ht="21" customHeight="1">
      <c r="E232" s="29"/>
      <c r="F232" s="29"/>
      <c r="G232" s="29"/>
      <c r="H232" s="29"/>
      <c r="I232" s="29"/>
      <c r="J232" s="29"/>
    </row>
    <row r="233" spans="5:10" ht="21" customHeight="1">
      <c r="E233" s="29"/>
      <c r="F233" s="29"/>
      <c r="G233" s="29"/>
      <c r="H233" s="29"/>
      <c r="I233" s="29"/>
      <c r="J233" s="29"/>
    </row>
    <row r="234" spans="5:10" ht="21" customHeight="1">
      <c r="E234" s="29"/>
      <c r="F234" s="29"/>
      <c r="G234" s="29"/>
      <c r="H234" s="29"/>
      <c r="I234" s="29"/>
      <c r="J234" s="29"/>
    </row>
    <row r="235" spans="5:10" ht="21" customHeight="1">
      <c r="E235" s="29"/>
      <c r="F235" s="29"/>
      <c r="G235" s="29"/>
      <c r="H235" s="29"/>
      <c r="I235" s="29"/>
      <c r="J235" s="29"/>
    </row>
    <row r="236" spans="5:10" ht="21" customHeight="1">
      <c r="E236" s="29"/>
      <c r="F236" s="29"/>
      <c r="G236" s="29"/>
      <c r="H236" s="29"/>
      <c r="I236" s="29"/>
      <c r="J236" s="29"/>
    </row>
    <row r="237" spans="5:10" ht="21" customHeight="1">
      <c r="E237" s="29"/>
      <c r="F237" s="29"/>
      <c r="G237" s="29"/>
      <c r="H237" s="29"/>
      <c r="I237" s="29"/>
      <c r="J237" s="29"/>
    </row>
    <row r="238" spans="5:10" ht="21" customHeight="1">
      <c r="E238" s="29"/>
      <c r="F238" s="29"/>
      <c r="G238" s="29"/>
      <c r="H238" s="29"/>
      <c r="I238" s="29"/>
      <c r="J238" s="29"/>
    </row>
    <row r="239" spans="5:10" ht="21" customHeight="1">
      <c r="E239" s="29"/>
      <c r="F239" s="29"/>
      <c r="G239" s="29"/>
      <c r="H239" s="29"/>
      <c r="I239" s="29"/>
      <c r="J239" s="29"/>
    </row>
    <row r="240" spans="5:10" ht="21" customHeight="1">
      <c r="E240" s="29"/>
      <c r="F240" s="29"/>
      <c r="G240" s="29"/>
      <c r="H240" s="29"/>
      <c r="I240" s="29"/>
      <c r="J240" s="29"/>
    </row>
    <row r="241" spans="5:10" ht="21" customHeight="1">
      <c r="E241" s="29"/>
      <c r="F241" s="29"/>
      <c r="G241" s="29"/>
      <c r="H241" s="29"/>
      <c r="I241" s="29"/>
      <c r="J241" s="29"/>
    </row>
    <row r="242" spans="5:10" ht="21" customHeight="1">
      <c r="E242" s="29"/>
      <c r="F242" s="29"/>
      <c r="G242" s="29"/>
      <c r="H242" s="29"/>
      <c r="I242" s="29"/>
      <c r="J242" s="29"/>
    </row>
    <row r="243" spans="5:10" ht="21" customHeight="1">
      <c r="E243" s="29"/>
      <c r="F243" s="29"/>
      <c r="G243" s="29"/>
      <c r="H243" s="29"/>
      <c r="I243" s="29"/>
      <c r="J243" s="29"/>
    </row>
    <row r="244" spans="5:10" ht="21" customHeight="1">
      <c r="E244" s="29"/>
      <c r="F244" s="29"/>
      <c r="G244" s="29"/>
      <c r="H244" s="29"/>
      <c r="I244" s="29"/>
      <c r="J244" s="29"/>
    </row>
    <row r="245" spans="5:10" ht="21" customHeight="1">
      <c r="E245" s="29"/>
      <c r="F245" s="29"/>
      <c r="G245" s="29"/>
      <c r="H245" s="29"/>
      <c r="I245" s="29"/>
      <c r="J245" s="29"/>
    </row>
    <row r="246" spans="5:10" ht="21" customHeight="1">
      <c r="E246" s="29"/>
      <c r="F246" s="29"/>
      <c r="G246" s="29"/>
      <c r="H246" s="29"/>
      <c r="I246" s="29"/>
      <c r="J246" s="29"/>
    </row>
    <row r="247" spans="5:10" ht="21" customHeight="1">
      <c r="E247" s="29"/>
      <c r="F247" s="29"/>
      <c r="G247" s="29"/>
      <c r="H247" s="29"/>
      <c r="I247" s="29"/>
      <c r="J247" s="29"/>
    </row>
    <row r="248" spans="5:10" ht="21" customHeight="1">
      <c r="E248" s="29"/>
      <c r="F248" s="29"/>
      <c r="G248" s="29"/>
      <c r="H248" s="29"/>
      <c r="I248" s="29"/>
      <c r="J248" s="29"/>
    </row>
    <row r="249" spans="5:10" ht="21" customHeight="1">
      <c r="E249" s="29"/>
      <c r="F249" s="29"/>
      <c r="G249" s="29"/>
      <c r="H249" s="29"/>
      <c r="I249" s="29"/>
      <c r="J249" s="29"/>
    </row>
    <row r="250" spans="5:10" ht="21" customHeight="1">
      <c r="E250" s="29"/>
      <c r="F250" s="29"/>
      <c r="G250" s="29"/>
      <c r="H250" s="29"/>
      <c r="I250" s="29"/>
      <c r="J250" s="29"/>
    </row>
    <row r="251" spans="5:10" ht="21" customHeight="1">
      <c r="E251" s="29"/>
      <c r="F251" s="29"/>
      <c r="G251" s="29"/>
      <c r="H251" s="29"/>
      <c r="I251" s="29"/>
      <c r="J251" s="29"/>
    </row>
    <row r="252" spans="5:10" ht="21" customHeight="1">
      <c r="E252" s="29"/>
      <c r="F252" s="29"/>
      <c r="G252" s="29"/>
      <c r="H252" s="29"/>
      <c r="I252" s="29"/>
      <c r="J252" s="29"/>
    </row>
    <row r="253" spans="5:10" ht="21" customHeight="1">
      <c r="E253" s="29"/>
      <c r="F253" s="29"/>
      <c r="G253" s="29"/>
      <c r="H253" s="29"/>
      <c r="I253" s="29"/>
      <c r="J253" s="29"/>
    </row>
    <row r="254" spans="5:10" ht="21" customHeight="1">
      <c r="E254" s="29"/>
      <c r="F254" s="29"/>
      <c r="G254" s="29"/>
      <c r="H254" s="29"/>
      <c r="I254" s="29"/>
      <c r="J254" s="29"/>
    </row>
    <row r="255" spans="5:10" ht="21" customHeight="1">
      <c r="E255" s="29"/>
      <c r="F255" s="29"/>
      <c r="G255" s="29"/>
      <c r="H255" s="29"/>
      <c r="I255" s="29"/>
      <c r="J255" s="29"/>
    </row>
    <row r="256" spans="5:10" ht="21" customHeight="1">
      <c r="E256" s="29"/>
      <c r="F256" s="29"/>
      <c r="G256" s="29"/>
      <c r="H256" s="29"/>
      <c r="I256" s="29"/>
      <c r="J256" s="29"/>
    </row>
    <row r="257" spans="5:10" ht="21" customHeight="1">
      <c r="E257" s="29"/>
      <c r="F257" s="29"/>
      <c r="G257" s="29"/>
      <c r="H257" s="29"/>
      <c r="I257" s="29"/>
      <c r="J257" s="29"/>
    </row>
    <row r="258" spans="5:10" ht="21" customHeight="1">
      <c r="E258" s="29"/>
      <c r="F258" s="29"/>
      <c r="G258" s="29"/>
      <c r="H258" s="29"/>
      <c r="I258" s="29"/>
      <c r="J258" s="29"/>
    </row>
    <row r="259" spans="5:10" ht="21" customHeight="1">
      <c r="E259" s="29"/>
      <c r="F259" s="29"/>
      <c r="G259" s="29"/>
      <c r="H259" s="29"/>
      <c r="I259" s="29"/>
      <c r="J259" s="29"/>
    </row>
    <row r="260" spans="5:10" ht="21" customHeight="1">
      <c r="E260" s="29"/>
      <c r="F260" s="29"/>
      <c r="G260" s="29"/>
      <c r="H260" s="29"/>
      <c r="I260" s="29"/>
      <c r="J260" s="29"/>
    </row>
    <row r="261" spans="5:10" ht="21" customHeight="1">
      <c r="E261" s="29"/>
      <c r="F261" s="29"/>
      <c r="G261" s="29"/>
      <c r="H261" s="29"/>
      <c r="I261" s="29"/>
      <c r="J261" s="29"/>
    </row>
    <row r="262" spans="5:10" ht="21" customHeight="1">
      <c r="E262" s="29"/>
      <c r="F262" s="29"/>
      <c r="G262" s="29"/>
      <c r="H262" s="29"/>
      <c r="I262" s="29"/>
      <c r="J262" s="29"/>
    </row>
    <row r="263" spans="5:10" ht="21" customHeight="1">
      <c r="E263" s="29"/>
      <c r="F263" s="29"/>
      <c r="G263" s="29"/>
      <c r="H263" s="29"/>
      <c r="I263" s="29"/>
      <c r="J263" s="29"/>
    </row>
    <row r="264" spans="5:10" ht="21" customHeight="1">
      <c r="E264" s="29"/>
      <c r="F264" s="29"/>
      <c r="G264" s="29"/>
      <c r="H264" s="29"/>
      <c r="I264" s="29"/>
      <c r="J264" s="29"/>
    </row>
    <row r="265" spans="5:10" ht="21" customHeight="1">
      <c r="E265" s="29"/>
      <c r="F265" s="29"/>
      <c r="G265" s="29"/>
      <c r="H265" s="29"/>
      <c r="I265" s="29"/>
      <c r="J265" s="29"/>
    </row>
    <row r="266" spans="5:10" ht="21" customHeight="1">
      <c r="E266" s="29"/>
      <c r="F266" s="29"/>
      <c r="G266" s="29"/>
      <c r="H266" s="29"/>
      <c r="I266" s="29"/>
      <c r="J266" s="29"/>
    </row>
    <row r="267" spans="5:10" ht="21" customHeight="1">
      <c r="E267" s="29"/>
      <c r="F267" s="29"/>
      <c r="G267" s="29"/>
      <c r="H267" s="29"/>
      <c r="I267" s="29"/>
      <c r="J267" s="29"/>
    </row>
    <row r="268" spans="5:10" ht="21" customHeight="1">
      <c r="E268" s="29"/>
      <c r="F268" s="29"/>
      <c r="G268" s="29"/>
      <c r="H268" s="29"/>
      <c r="I268" s="29"/>
      <c r="J268" s="29"/>
    </row>
    <row r="269" spans="5:10" ht="21" customHeight="1">
      <c r="E269" s="29"/>
      <c r="F269" s="29"/>
      <c r="G269" s="29"/>
      <c r="H269" s="29"/>
      <c r="I269" s="29"/>
      <c r="J269" s="29"/>
    </row>
    <row r="270" spans="5:10" ht="21" customHeight="1">
      <c r="E270" s="29"/>
      <c r="F270" s="29"/>
      <c r="G270" s="29"/>
      <c r="H270" s="29"/>
      <c r="I270" s="29"/>
      <c r="J270" s="29"/>
    </row>
    <row r="271" spans="5:10" ht="21" customHeight="1">
      <c r="E271" s="29"/>
      <c r="F271" s="29"/>
      <c r="G271" s="29"/>
      <c r="H271" s="29"/>
      <c r="I271" s="29"/>
      <c r="J271" s="29"/>
    </row>
    <row r="272" spans="5:10" ht="21" customHeight="1">
      <c r="E272" s="29"/>
      <c r="F272" s="29"/>
      <c r="G272" s="29"/>
      <c r="H272" s="29"/>
      <c r="I272" s="29"/>
      <c r="J272" s="29"/>
    </row>
    <row r="273" spans="5:10" ht="21" customHeight="1">
      <c r="E273" s="29"/>
      <c r="F273" s="29"/>
      <c r="G273" s="29"/>
      <c r="H273" s="29"/>
      <c r="I273" s="29"/>
      <c r="J273" s="29"/>
    </row>
    <row r="274" spans="5:10" ht="21" customHeight="1">
      <c r="E274" s="29"/>
      <c r="F274" s="29"/>
      <c r="G274" s="29"/>
      <c r="H274" s="29"/>
      <c r="I274" s="29"/>
      <c r="J274" s="29"/>
    </row>
    <row r="275" spans="5:10" ht="21" customHeight="1">
      <c r="E275" s="29"/>
      <c r="F275" s="29"/>
      <c r="G275" s="29"/>
      <c r="H275" s="29"/>
      <c r="I275" s="29"/>
      <c r="J275" s="29"/>
    </row>
    <row r="276" spans="5:10" ht="21" customHeight="1">
      <c r="E276" s="29"/>
      <c r="F276" s="29"/>
      <c r="G276" s="29"/>
      <c r="H276" s="29"/>
      <c r="I276" s="29"/>
      <c r="J276" s="29"/>
    </row>
    <row r="277" spans="5:10" ht="21" customHeight="1">
      <c r="E277" s="29"/>
      <c r="F277" s="29"/>
      <c r="G277" s="29"/>
      <c r="H277" s="29"/>
      <c r="I277" s="29"/>
      <c r="J277" s="29"/>
    </row>
    <row r="278" spans="5:10" ht="21" customHeight="1">
      <c r="E278" s="29"/>
      <c r="F278" s="29"/>
      <c r="G278" s="29"/>
      <c r="H278" s="29"/>
      <c r="I278" s="29"/>
      <c r="J278" s="29"/>
    </row>
    <row r="279" spans="5:10" ht="21" customHeight="1">
      <c r="E279" s="29"/>
      <c r="F279" s="29"/>
      <c r="G279" s="29"/>
      <c r="H279" s="29"/>
      <c r="I279" s="29"/>
      <c r="J279" s="29"/>
    </row>
    <row r="280" spans="5:10" ht="21" customHeight="1">
      <c r="E280" s="29"/>
      <c r="F280" s="29"/>
      <c r="G280" s="29"/>
      <c r="H280" s="29"/>
      <c r="I280" s="29"/>
      <c r="J280" s="29"/>
    </row>
    <row r="281" spans="5:10" ht="21" customHeight="1">
      <c r="E281" s="29"/>
      <c r="F281" s="29"/>
      <c r="G281" s="29"/>
      <c r="H281" s="29"/>
      <c r="I281" s="29"/>
      <c r="J281" s="29"/>
    </row>
    <row r="282" spans="5:10" ht="21" customHeight="1">
      <c r="E282" s="29"/>
      <c r="F282" s="29"/>
      <c r="G282" s="29"/>
      <c r="H282" s="29"/>
      <c r="I282" s="29"/>
      <c r="J282" s="29"/>
    </row>
    <row r="283" spans="5:10" ht="21" customHeight="1">
      <c r="E283" s="29"/>
      <c r="F283" s="29"/>
      <c r="G283" s="29"/>
      <c r="H283" s="29"/>
      <c r="I283" s="29"/>
      <c r="J283" s="29"/>
    </row>
    <row r="284" spans="5:10" ht="21" customHeight="1">
      <c r="E284" s="29"/>
      <c r="F284" s="29"/>
      <c r="G284" s="29"/>
      <c r="H284" s="29"/>
      <c r="I284" s="29"/>
      <c r="J284" s="29"/>
    </row>
    <row r="285" spans="5:10" ht="21" customHeight="1">
      <c r="E285" s="29"/>
      <c r="F285" s="29"/>
      <c r="G285" s="29"/>
      <c r="H285" s="29"/>
      <c r="I285" s="29"/>
      <c r="J285" s="29"/>
    </row>
    <row r="286" spans="5:10" ht="21" customHeight="1">
      <c r="E286" s="29"/>
      <c r="F286" s="29"/>
      <c r="G286" s="29"/>
      <c r="H286" s="29"/>
      <c r="I286" s="29"/>
      <c r="J286" s="29"/>
    </row>
    <row r="287" spans="5:10" ht="21" customHeight="1">
      <c r="E287" s="29"/>
      <c r="F287" s="29"/>
      <c r="G287" s="29"/>
      <c r="H287" s="29"/>
      <c r="I287" s="29"/>
      <c r="J287" s="29"/>
    </row>
    <row r="288" spans="5:10" ht="21" customHeight="1">
      <c r="E288" s="29"/>
      <c r="F288" s="29"/>
      <c r="G288" s="29"/>
      <c r="H288" s="29"/>
      <c r="I288" s="29"/>
      <c r="J288" s="29"/>
    </row>
    <row r="289" spans="5:10" ht="21" customHeight="1">
      <c r="E289" s="29"/>
      <c r="F289" s="29"/>
      <c r="G289" s="29"/>
      <c r="H289" s="29"/>
      <c r="I289" s="29"/>
      <c r="J289" s="29"/>
    </row>
    <row r="290" spans="5:10" ht="21" customHeight="1">
      <c r="E290" s="29"/>
      <c r="F290" s="29"/>
      <c r="G290" s="29"/>
      <c r="H290" s="29"/>
      <c r="I290" s="29"/>
      <c r="J290" s="29"/>
    </row>
    <row r="291" spans="5:10" ht="21" customHeight="1">
      <c r="E291" s="29"/>
      <c r="F291" s="29"/>
      <c r="G291" s="29"/>
      <c r="H291" s="29"/>
      <c r="I291" s="29"/>
      <c r="J291" s="29"/>
    </row>
    <row r="292" spans="5:10" ht="21" customHeight="1">
      <c r="E292" s="29"/>
      <c r="F292" s="29"/>
      <c r="G292" s="29"/>
      <c r="H292" s="29"/>
      <c r="I292" s="29"/>
      <c r="J292" s="29"/>
    </row>
    <row r="293" spans="5:10" ht="21" customHeight="1">
      <c r="E293" s="29"/>
      <c r="F293" s="29"/>
      <c r="G293" s="29"/>
      <c r="H293" s="29"/>
      <c r="I293" s="29"/>
      <c r="J293" s="29"/>
    </row>
    <row r="294" spans="5:10" ht="21" customHeight="1">
      <c r="E294" s="29"/>
      <c r="F294" s="29"/>
      <c r="G294" s="29"/>
      <c r="H294" s="29"/>
      <c r="I294" s="29"/>
      <c r="J294" s="29"/>
    </row>
    <row r="295" spans="5:10" ht="21" customHeight="1">
      <c r="E295" s="29"/>
      <c r="F295" s="29"/>
      <c r="G295" s="29"/>
      <c r="H295" s="29"/>
      <c r="I295" s="29"/>
      <c r="J295" s="29"/>
    </row>
    <row r="296" spans="5:10" ht="21" customHeight="1">
      <c r="E296" s="29"/>
      <c r="F296" s="29"/>
      <c r="G296" s="29"/>
      <c r="H296" s="29"/>
      <c r="I296" s="29"/>
      <c r="J296" s="29"/>
    </row>
    <row r="297" spans="5:10" ht="21" customHeight="1">
      <c r="E297" s="29"/>
      <c r="F297" s="29"/>
      <c r="G297" s="29"/>
      <c r="H297" s="29"/>
      <c r="I297" s="29"/>
      <c r="J297" s="29"/>
    </row>
    <row r="298" spans="5:10" ht="21" customHeight="1">
      <c r="E298" s="29"/>
      <c r="F298" s="29"/>
      <c r="G298" s="29"/>
      <c r="H298" s="29"/>
      <c r="I298" s="29"/>
      <c r="J298" s="29"/>
    </row>
    <row r="299" spans="5:10" ht="21" customHeight="1">
      <c r="E299" s="29"/>
      <c r="F299" s="29"/>
      <c r="G299" s="29"/>
      <c r="H299" s="29"/>
      <c r="I299" s="29"/>
      <c r="J299" s="29"/>
    </row>
    <row r="300" spans="5:10" ht="21" customHeight="1">
      <c r="E300" s="29"/>
      <c r="F300" s="29"/>
      <c r="G300" s="29"/>
      <c r="H300" s="29"/>
      <c r="I300" s="29"/>
      <c r="J300" s="29"/>
    </row>
    <row r="301" spans="5:10" ht="21" customHeight="1">
      <c r="E301" s="29"/>
      <c r="F301" s="29"/>
      <c r="G301" s="29"/>
      <c r="H301" s="29"/>
      <c r="I301" s="29"/>
      <c r="J301" s="29"/>
    </row>
    <row r="302" spans="5:10" ht="21" customHeight="1">
      <c r="E302" s="29"/>
      <c r="F302" s="29"/>
      <c r="G302" s="29"/>
      <c r="H302" s="29"/>
      <c r="I302" s="29"/>
      <c r="J302" s="29"/>
    </row>
    <row r="303" spans="5:10" ht="21" customHeight="1">
      <c r="E303" s="29"/>
      <c r="F303" s="29"/>
      <c r="G303" s="29"/>
      <c r="H303" s="29"/>
      <c r="I303" s="29"/>
      <c r="J303" s="29"/>
    </row>
    <row r="304" spans="5:10" ht="21" customHeight="1">
      <c r="E304" s="29"/>
      <c r="F304" s="29"/>
      <c r="G304" s="29"/>
      <c r="H304" s="29"/>
      <c r="I304" s="29"/>
      <c r="J304" s="29"/>
    </row>
    <row r="305" spans="5:10" ht="21" customHeight="1">
      <c r="E305" s="29"/>
      <c r="F305" s="29"/>
      <c r="G305" s="29"/>
      <c r="H305" s="29"/>
      <c r="I305" s="29"/>
      <c r="J305" s="29"/>
    </row>
    <row r="306" spans="5:10" ht="21" customHeight="1">
      <c r="E306" s="29"/>
      <c r="F306" s="29"/>
      <c r="G306" s="29"/>
      <c r="H306" s="29"/>
      <c r="I306" s="29"/>
      <c r="J306" s="29"/>
    </row>
    <row r="307" spans="5:10" ht="21" customHeight="1">
      <c r="E307" s="29"/>
      <c r="F307" s="29"/>
      <c r="G307" s="29"/>
      <c r="H307" s="29"/>
      <c r="I307" s="29"/>
      <c r="J307" s="29"/>
    </row>
    <row r="308" spans="5:10" ht="21" customHeight="1">
      <c r="E308" s="29"/>
      <c r="F308" s="29"/>
      <c r="G308" s="29"/>
      <c r="H308" s="29"/>
      <c r="I308" s="29"/>
      <c r="J308" s="29"/>
    </row>
    <row r="309" spans="5:10" ht="21" customHeight="1">
      <c r="E309" s="29"/>
      <c r="F309" s="29"/>
      <c r="G309" s="29"/>
      <c r="H309" s="29"/>
      <c r="I309" s="29"/>
      <c r="J309" s="29"/>
    </row>
  </sheetData>
  <sheetProtection/>
  <mergeCells count="22">
    <mergeCell ref="B98:B100"/>
    <mergeCell ref="C98:C100"/>
    <mergeCell ref="A1:K1"/>
    <mergeCell ref="A4:A6"/>
    <mergeCell ref="B4:B6"/>
    <mergeCell ref="C4:C6"/>
    <mergeCell ref="E4:I4"/>
    <mergeCell ref="A119:D119"/>
    <mergeCell ref="A50:A52"/>
    <mergeCell ref="B50:B52"/>
    <mergeCell ref="C50:C52"/>
    <mergeCell ref="E50:I50"/>
    <mergeCell ref="A26:A28"/>
    <mergeCell ref="B26:B28"/>
    <mergeCell ref="E98:I98"/>
    <mergeCell ref="C26:C28"/>
    <mergeCell ref="E26:I26"/>
    <mergeCell ref="B74:B76"/>
    <mergeCell ref="C74:C76"/>
    <mergeCell ref="A74:A76"/>
    <mergeCell ref="E74:I74"/>
    <mergeCell ref="A98:A100"/>
  </mergeCells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L80"/>
  <sheetViews>
    <sheetView view="pageBreakPreview" zoomScaleSheetLayoutView="100" zoomScalePageLayoutView="0" workbookViewId="0" topLeftCell="A1">
      <selection activeCell="E63" sqref="E63:I63"/>
    </sheetView>
  </sheetViews>
  <sheetFormatPr defaultColWidth="9.140625" defaultRowHeight="15"/>
  <cols>
    <col min="1" max="1" width="2.57421875" style="47" customWidth="1"/>
    <col min="2" max="2" width="17.421875" style="47" customWidth="1"/>
    <col min="3" max="3" width="22.140625" style="47" customWidth="1"/>
    <col min="4" max="4" width="22.8515625" style="47" customWidth="1"/>
    <col min="5" max="9" width="6.57421875" style="66" customWidth="1"/>
    <col min="10" max="10" width="10.421875" style="66" customWidth="1"/>
    <col min="11" max="11" width="16.28125" style="47" customWidth="1"/>
    <col min="12" max="12" width="8.57421875" style="47" customWidth="1"/>
    <col min="13" max="13" width="5.140625" style="47" customWidth="1"/>
    <col min="14" max="16384" width="9.00390625" style="47" customWidth="1"/>
  </cols>
  <sheetData>
    <row r="1" spans="1:12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65"/>
    </row>
    <row r="2" spans="1:12" ht="21">
      <c r="A2" s="43" t="s">
        <v>773</v>
      </c>
      <c r="B2" s="43"/>
      <c r="C2" s="43"/>
      <c r="D2" s="43"/>
      <c r="E2" s="42"/>
      <c r="F2" s="42"/>
      <c r="G2" s="42"/>
      <c r="H2" s="42"/>
      <c r="I2" s="42"/>
      <c r="J2" s="42"/>
      <c r="K2" s="43"/>
      <c r="L2" s="193" t="s">
        <v>1361</v>
      </c>
    </row>
    <row r="3" spans="1:12" ht="21">
      <c r="A3" s="28" t="s">
        <v>977</v>
      </c>
      <c r="B3" s="28"/>
      <c r="C3" s="28"/>
      <c r="D3" s="28"/>
      <c r="E3" s="42"/>
      <c r="F3" s="42"/>
      <c r="G3" s="42"/>
      <c r="H3" s="42"/>
      <c r="I3" s="42"/>
      <c r="J3" s="42"/>
      <c r="K3" s="28"/>
      <c r="L3" s="28"/>
    </row>
    <row r="4" spans="1:12" s="29" customFormat="1" ht="21" customHeight="1">
      <c r="A4" s="467" t="s">
        <v>2</v>
      </c>
      <c r="B4" s="467" t="s">
        <v>3</v>
      </c>
      <c r="C4" s="467" t="s">
        <v>4</v>
      </c>
      <c r="D4" s="202" t="s">
        <v>232</v>
      </c>
      <c r="E4" s="470" t="s">
        <v>236</v>
      </c>
      <c r="F4" s="471"/>
      <c r="G4" s="471"/>
      <c r="H4" s="471"/>
      <c r="I4" s="472"/>
      <c r="J4" s="203" t="s">
        <v>228</v>
      </c>
      <c r="K4" s="204" t="s">
        <v>5</v>
      </c>
      <c r="L4" s="202" t="s">
        <v>771</v>
      </c>
    </row>
    <row r="5" spans="1:12" s="29" customFormat="1" ht="15.75" customHeight="1">
      <c r="A5" s="468"/>
      <c r="B5" s="468"/>
      <c r="C5" s="468"/>
      <c r="D5" s="205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54" t="s">
        <v>229</v>
      </c>
      <c r="K5" s="54" t="s">
        <v>7</v>
      </c>
      <c r="L5" s="205" t="s">
        <v>772</v>
      </c>
    </row>
    <row r="6" spans="1:12" s="29" customFormat="1" ht="21" customHeight="1">
      <c r="A6" s="469"/>
      <c r="B6" s="469"/>
      <c r="C6" s="469"/>
      <c r="D6" s="207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57"/>
      <c r="K6" s="208"/>
      <c r="L6" s="206"/>
    </row>
    <row r="7" spans="1:12" s="29" customFormat="1" ht="21" customHeight="1">
      <c r="A7" s="54">
        <v>1</v>
      </c>
      <c r="B7" s="55" t="s">
        <v>195</v>
      </c>
      <c r="C7" s="190" t="s">
        <v>255</v>
      </c>
      <c r="D7" s="55" t="s">
        <v>746</v>
      </c>
      <c r="E7" s="396">
        <v>450000</v>
      </c>
      <c r="F7" s="54" t="s">
        <v>13</v>
      </c>
      <c r="G7" s="56">
        <v>450000</v>
      </c>
      <c r="H7" s="54" t="s">
        <v>13</v>
      </c>
      <c r="I7" s="68">
        <v>450000</v>
      </c>
      <c r="J7" s="56" t="s">
        <v>1094</v>
      </c>
      <c r="K7" s="54" t="s">
        <v>437</v>
      </c>
      <c r="L7" s="54" t="s">
        <v>12</v>
      </c>
    </row>
    <row r="8" spans="1:12" s="29" customFormat="1" ht="21" customHeight="1">
      <c r="A8" s="54"/>
      <c r="B8" s="55" t="s">
        <v>597</v>
      </c>
      <c r="C8" s="55"/>
      <c r="D8" s="55" t="s">
        <v>1337</v>
      </c>
      <c r="E8" s="54"/>
      <c r="F8" s="135"/>
      <c r="G8" s="54"/>
      <c r="H8" s="54"/>
      <c r="I8" s="54"/>
      <c r="J8" s="54" t="s">
        <v>1095</v>
      </c>
      <c r="K8" s="190" t="s">
        <v>438</v>
      </c>
      <c r="L8" s="55"/>
    </row>
    <row r="9" spans="1:12" s="29" customFormat="1" ht="21" customHeight="1">
      <c r="A9" s="57"/>
      <c r="B9" s="58"/>
      <c r="C9" s="58"/>
      <c r="D9" s="58"/>
      <c r="E9" s="57"/>
      <c r="F9" s="67"/>
      <c r="G9" s="57"/>
      <c r="H9" s="57"/>
      <c r="I9" s="57"/>
      <c r="J9" s="57"/>
      <c r="K9" s="191"/>
      <c r="L9" s="58"/>
    </row>
    <row r="10" spans="1:12" s="29" customFormat="1" ht="21" customHeight="1">
      <c r="A10" s="54">
        <v>2</v>
      </c>
      <c r="B10" s="209" t="s">
        <v>594</v>
      </c>
      <c r="C10" s="190" t="s">
        <v>255</v>
      </c>
      <c r="D10" s="209" t="s">
        <v>596</v>
      </c>
      <c r="E10" s="56">
        <v>500000</v>
      </c>
      <c r="F10" s="56" t="s">
        <v>13</v>
      </c>
      <c r="G10" s="68">
        <v>500000</v>
      </c>
      <c r="H10" s="54" t="s">
        <v>13</v>
      </c>
      <c r="I10" s="68">
        <v>500000</v>
      </c>
      <c r="J10" s="56" t="s">
        <v>1094</v>
      </c>
      <c r="K10" s="54" t="s">
        <v>437</v>
      </c>
      <c r="L10" s="54" t="s">
        <v>12</v>
      </c>
    </row>
    <row r="11" spans="1:12" s="29" customFormat="1" ht="21" customHeight="1">
      <c r="A11" s="54"/>
      <c r="B11" s="209" t="s">
        <v>595</v>
      </c>
      <c r="C11" s="224"/>
      <c r="D11" s="209" t="s">
        <v>618</v>
      </c>
      <c r="E11" s="54"/>
      <c r="F11" s="54"/>
      <c r="G11" s="54"/>
      <c r="H11" s="54"/>
      <c r="I11" s="54"/>
      <c r="J11" s="54" t="s">
        <v>1095</v>
      </c>
      <c r="K11" s="190" t="s">
        <v>438</v>
      </c>
      <c r="L11" s="209"/>
    </row>
    <row r="12" spans="1:12" s="29" customFormat="1" ht="21" customHeight="1">
      <c r="A12" s="57"/>
      <c r="B12" s="208"/>
      <c r="C12" s="208"/>
      <c r="D12" s="208"/>
      <c r="E12" s="57"/>
      <c r="F12" s="57"/>
      <c r="G12" s="57"/>
      <c r="H12" s="57"/>
      <c r="I12" s="57"/>
      <c r="J12" s="57"/>
      <c r="K12" s="57"/>
      <c r="L12" s="208"/>
    </row>
    <row r="13" spans="1:12" s="29" customFormat="1" ht="21" customHeight="1">
      <c r="A13" s="54">
        <v>3</v>
      </c>
      <c r="B13" s="55" t="s">
        <v>1224</v>
      </c>
      <c r="C13" s="190" t="s">
        <v>255</v>
      </c>
      <c r="D13" s="55" t="s">
        <v>747</v>
      </c>
      <c r="E13" s="56">
        <v>500000</v>
      </c>
      <c r="F13" s="56" t="s">
        <v>13</v>
      </c>
      <c r="G13" s="56">
        <v>500000</v>
      </c>
      <c r="H13" s="56" t="s">
        <v>13</v>
      </c>
      <c r="I13" s="56">
        <v>500000</v>
      </c>
      <c r="J13" s="56" t="s">
        <v>1094</v>
      </c>
      <c r="K13" s="54" t="s">
        <v>441</v>
      </c>
      <c r="L13" s="54" t="s">
        <v>12</v>
      </c>
    </row>
    <row r="14" spans="1:12" s="29" customFormat="1" ht="21" customHeight="1">
      <c r="A14" s="54"/>
      <c r="B14" s="55" t="s">
        <v>1223</v>
      </c>
      <c r="C14" s="55"/>
      <c r="D14" s="55" t="s">
        <v>585</v>
      </c>
      <c r="E14" s="54"/>
      <c r="F14" s="54"/>
      <c r="G14" s="54"/>
      <c r="H14" s="54"/>
      <c r="I14" s="54"/>
      <c r="J14" s="54" t="s">
        <v>1095</v>
      </c>
      <c r="K14" s="190" t="s">
        <v>442</v>
      </c>
      <c r="L14" s="55"/>
    </row>
    <row r="15" spans="1:12" s="29" customFormat="1" ht="21" customHeight="1">
      <c r="A15" s="57"/>
      <c r="B15" s="58"/>
      <c r="C15" s="58"/>
      <c r="D15" s="58"/>
      <c r="E15" s="57"/>
      <c r="F15" s="57"/>
      <c r="G15" s="57"/>
      <c r="H15" s="57"/>
      <c r="I15" s="57"/>
      <c r="J15" s="57"/>
      <c r="K15" s="191"/>
      <c r="L15" s="58"/>
    </row>
    <row r="16" spans="1:12" s="29" customFormat="1" ht="21" customHeight="1">
      <c r="A16" s="54">
        <v>4</v>
      </c>
      <c r="B16" s="55" t="s">
        <v>759</v>
      </c>
      <c r="C16" s="190" t="s">
        <v>255</v>
      </c>
      <c r="D16" s="231" t="s">
        <v>761</v>
      </c>
      <c r="E16" s="54" t="s">
        <v>13</v>
      </c>
      <c r="F16" s="68">
        <v>250000</v>
      </c>
      <c r="G16" s="54" t="s">
        <v>13</v>
      </c>
      <c r="H16" s="68">
        <v>250000</v>
      </c>
      <c r="I16" s="54" t="s">
        <v>13</v>
      </c>
      <c r="J16" s="56" t="s">
        <v>1096</v>
      </c>
      <c r="K16" s="54" t="s">
        <v>441</v>
      </c>
      <c r="L16" s="54" t="s">
        <v>12</v>
      </c>
    </row>
    <row r="17" spans="1:12" s="29" customFormat="1" ht="21" customHeight="1">
      <c r="A17" s="54"/>
      <c r="B17" s="55"/>
      <c r="C17" s="55"/>
      <c r="D17" s="55" t="s">
        <v>760</v>
      </c>
      <c r="E17" s="54"/>
      <c r="F17" s="54"/>
      <c r="G17" s="54"/>
      <c r="H17" s="54"/>
      <c r="I17" s="54"/>
      <c r="J17" s="54" t="s">
        <v>1095</v>
      </c>
      <c r="K17" s="190" t="s">
        <v>442</v>
      </c>
      <c r="L17" s="54"/>
    </row>
    <row r="18" spans="1:12" s="29" customFormat="1" ht="21" customHeight="1">
      <c r="A18" s="57"/>
      <c r="B18" s="58"/>
      <c r="C18" s="58"/>
      <c r="D18" s="58"/>
      <c r="E18" s="57"/>
      <c r="F18" s="57"/>
      <c r="G18" s="57"/>
      <c r="H18" s="57"/>
      <c r="I18" s="57"/>
      <c r="J18" s="57"/>
      <c r="K18" s="191"/>
      <c r="L18" s="57"/>
    </row>
    <row r="19" spans="1:12" s="29" customFormat="1" ht="21" customHeight="1">
      <c r="A19" s="54">
        <v>5</v>
      </c>
      <c r="B19" s="209" t="s">
        <v>1278</v>
      </c>
      <c r="C19" s="190" t="s">
        <v>751</v>
      </c>
      <c r="D19" s="209" t="s">
        <v>745</v>
      </c>
      <c r="E19" s="54" t="s">
        <v>13</v>
      </c>
      <c r="F19" s="56">
        <v>300000</v>
      </c>
      <c r="G19" s="54" t="s">
        <v>13</v>
      </c>
      <c r="H19" s="68">
        <v>300000</v>
      </c>
      <c r="I19" s="54" t="s">
        <v>13</v>
      </c>
      <c r="J19" s="56" t="s">
        <v>1098</v>
      </c>
      <c r="K19" s="54" t="s">
        <v>441</v>
      </c>
      <c r="L19" s="54" t="s">
        <v>12</v>
      </c>
    </row>
    <row r="20" spans="1:12" s="29" customFormat="1" ht="21" customHeight="1">
      <c r="A20" s="54"/>
      <c r="B20" s="209"/>
      <c r="C20" s="190" t="s">
        <v>707</v>
      </c>
      <c r="D20" s="209" t="s">
        <v>667</v>
      </c>
      <c r="E20" s="54"/>
      <c r="F20" s="54"/>
      <c r="G20" s="54"/>
      <c r="H20" s="54"/>
      <c r="I20" s="54"/>
      <c r="J20" s="54" t="s">
        <v>1095</v>
      </c>
      <c r="K20" s="190" t="s">
        <v>442</v>
      </c>
      <c r="L20" s="209"/>
    </row>
    <row r="21" spans="1:12" s="29" customFormat="1" ht="21" customHeight="1">
      <c r="A21" s="54"/>
      <c r="B21" s="209"/>
      <c r="D21" s="209" t="s">
        <v>701</v>
      </c>
      <c r="E21" s="54"/>
      <c r="F21" s="54"/>
      <c r="G21" s="54"/>
      <c r="H21" s="54"/>
      <c r="I21" s="54"/>
      <c r="J21" s="54"/>
      <c r="K21" s="190"/>
      <c r="L21" s="209"/>
    </row>
    <row r="22" spans="1:12" s="29" customFormat="1" ht="21" customHeight="1">
      <c r="A22" s="57"/>
      <c r="B22" s="208"/>
      <c r="C22" s="235"/>
      <c r="D22" s="208"/>
      <c r="E22" s="57"/>
      <c r="F22" s="57"/>
      <c r="G22" s="57"/>
      <c r="H22" s="69"/>
      <c r="I22" s="69"/>
      <c r="J22" s="236"/>
      <c r="K22" s="57"/>
      <c r="L22" s="208"/>
    </row>
    <row r="23" spans="1:12" s="29" customFormat="1" ht="21" customHeight="1">
      <c r="A23" s="134"/>
      <c r="B23" s="232"/>
      <c r="C23" s="232"/>
      <c r="D23" s="232"/>
      <c r="E23" s="134"/>
      <c r="F23" s="134"/>
      <c r="G23" s="134"/>
      <c r="H23" s="134"/>
      <c r="I23" s="134"/>
      <c r="J23" s="134"/>
      <c r="K23" s="234"/>
      <c r="L23" s="134"/>
    </row>
    <row r="24" spans="1:12" s="29" customFormat="1" ht="21" customHeight="1">
      <c r="A24" s="70"/>
      <c r="B24" s="135"/>
      <c r="C24" s="135"/>
      <c r="D24" s="135"/>
      <c r="E24" s="70"/>
      <c r="F24" s="70"/>
      <c r="G24" s="70"/>
      <c r="H24" s="70"/>
      <c r="I24" s="70"/>
      <c r="J24" s="70"/>
      <c r="K24" s="218"/>
      <c r="L24" s="70"/>
    </row>
    <row r="25" spans="1:12" s="29" customFormat="1" ht="21" customHeight="1">
      <c r="A25" s="70"/>
      <c r="B25" s="135"/>
      <c r="C25" s="135"/>
      <c r="D25" s="135"/>
      <c r="E25" s="70"/>
      <c r="F25" s="70"/>
      <c r="G25" s="70"/>
      <c r="H25" s="70"/>
      <c r="I25" s="70"/>
      <c r="J25" s="70"/>
      <c r="K25" s="70"/>
      <c r="L25" s="193" t="s">
        <v>1362</v>
      </c>
    </row>
    <row r="26" spans="1:12" s="29" customFormat="1" ht="21" customHeight="1">
      <c r="A26" s="467" t="s">
        <v>2</v>
      </c>
      <c r="B26" s="467" t="s">
        <v>3</v>
      </c>
      <c r="C26" s="467" t="s">
        <v>4</v>
      </c>
      <c r="D26" s="202" t="s">
        <v>232</v>
      </c>
      <c r="E26" s="470" t="s">
        <v>227</v>
      </c>
      <c r="F26" s="471"/>
      <c r="G26" s="471"/>
      <c r="H26" s="472"/>
      <c r="I26" s="203"/>
      <c r="J26" s="203" t="s">
        <v>228</v>
      </c>
      <c r="K26" s="204" t="s">
        <v>5</v>
      </c>
      <c r="L26" s="202" t="s">
        <v>771</v>
      </c>
    </row>
    <row r="27" spans="1:12" s="29" customFormat="1" ht="15.75" customHeight="1">
      <c r="A27" s="468"/>
      <c r="B27" s="468"/>
      <c r="C27" s="468"/>
      <c r="D27" s="205" t="s">
        <v>233</v>
      </c>
      <c r="E27" s="204">
        <v>2566</v>
      </c>
      <c r="F27" s="204">
        <v>2567</v>
      </c>
      <c r="G27" s="204">
        <v>2568</v>
      </c>
      <c r="H27" s="204">
        <v>2569</v>
      </c>
      <c r="I27" s="204">
        <v>2570</v>
      </c>
      <c r="J27" s="54" t="s">
        <v>229</v>
      </c>
      <c r="K27" s="54" t="s">
        <v>7</v>
      </c>
      <c r="L27" s="205" t="s">
        <v>772</v>
      </c>
    </row>
    <row r="28" spans="1:12" s="29" customFormat="1" ht="21" customHeight="1">
      <c r="A28" s="469"/>
      <c r="B28" s="469"/>
      <c r="C28" s="469"/>
      <c r="D28" s="207"/>
      <c r="E28" s="57" t="s">
        <v>9</v>
      </c>
      <c r="F28" s="57" t="s">
        <v>9</v>
      </c>
      <c r="G28" s="57" t="s">
        <v>9</v>
      </c>
      <c r="H28" s="57" t="s">
        <v>9</v>
      </c>
      <c r="I28" s="57" t="s">
        <v>9</v>
      </c>
      <c r="J28" s="57"/>
      <c r="K28" s="208"/>
      <c r="L28" s="206"/>
    </row>
    <row r="29" spans="1:12" s="29" customFormat="1" ht="21" customHeight="1">
      <c r="A29" s="54">
        <v>6</v>
      </c>
      <c r="B29" s="55" t="s">
        <v>899</v>
      </c>
      <c r="C29" s="190" t="s">
        <v>255</v>
      </c>
      <c r="D29" s="55" t="s">
        <v>900</v>
      </c>
      <c r="E29" s="56">
        <v>400000</v>
      </c>
      <c r="F29" s="56" t="s">
        <v>13</v>
      </c>
      <c r="G29" s="54" t="s">
        <v>13</v>
      </c>
      <c r="H29" s="54" t="s">
        <v>13</v>
      </c>
      <c r="I29" s="56">
        <v>400000</v>
      </c>
      <c r="J29" s="56" t="s">
        <v>1096</v>
      </c>
      <c r="K29" s="54" t="s">
        <v>441</v>
      </c>
      <c r="L29" s="54" t="s">
        <v>12</v>
      </c>
    </row>
    <row r="30" spans="1:12" s="29" customFormat="1" ht="21" customHeight="1">
      <c r="A30" s="54"/>
      <c r="B30" s="55" t="s">
        <v>726</v>
      </c>
      <c r="D30" s="55" t="s">
        <v>901</v>
      </c>
      <c r="E30" s="54"/>
      <c r="F30" s="54"/>
      <c r="G30" s="54"/>
      <c r="H30" s="54"/>
      <c r="I30" s="54"/>
      <c r="J30" s="54" t="s">
        <v>1095</v>
      </c>
      <c r="K30" s="190" t="s">
        <v>442</v>
      </c>
      <c r="L30" s="55"/>
    </row>
    <row r="31" spans="1:12" s="29" customFormat="1" ht="21" customHeight="1">
      <c r="A31" s="57"/>
      <c r="B31" s="58"/>
      <c r="C31" s="58"/>
      <c r="D31" s="58"/>
      <c r="E31" s="57"/>
      <c r="F31" s="57"/>
      <c r="G31" s="57"/>
      <c r="H31" s="57"/>
      <c r="I31" s="57"/>
      <c r="J31" s="57"/>
      <c r="K31" s="191"/>
      <c r="L31" s="58"/>
    </row>
    <row r="32" spans="1:12" s="135" customFormat="1" ht="21" customHeight="1">
      <c r="A32" s="54">
        <v>7</v>
      </c>
      <c r="B32" s="55" t="s">
        <v>1219</v>
      </c>
      <c r="C32" s="55" t="s">
        <v>190</v>
      </c>
      <c r="D32" s="55" t="s">
        <v>267</v>
      </c>
      <c r="E32" s="68">
        <v>400000</v>
      </c>
      <c r="F32" s="56" t="s">
        <v>13</v>
      </c>
      <c r="G32" s="54" t="s">
        <v>13</v>
      </c>
      <c r="H32" s="56">
        <v>400000</v>
      </c>
      <c r="I32" s="54" t="s">
        <v>13</v>
      </c>
      <c r="J32" s="56" t="s">
        <v>1096</v>
      </c>
      <c r="K32" s="54" t="s">
        <v>441</v>
      </c>
      <c r="L32" s="54" t="s">
        <v>12</v>
      </c>
    </row>
    <row r="33" spans="1:12" s="135" customFormat="1" ht="21" customHeight="1">
      <c r="A33" s="54"/>
      <c r="B33" s="55" t="s">
        <v>1221</v>
      </c>
      <c r="C33" s="55" t="s">
        <v>196</v>
      </c>
      <c r="D33" s="55" t="s">
        <v>268</v>
      </c>
      <c r="E33" s="54"/>
      <c r="F33" s="54"/>
      <c r="G33" s="55"/>
      <c r="H33" s="55"/>
      <c r="I33" s="55"/>
      <c r="J33" s="54" t="s">
        <v>1095</v>
      </c>
      <c r="K33" s="190" t="s">
        <v>442</v>
      </c>
      <c r="L33" s="55"/>
    </row>
    <row r="34" spans="1:12" s="135" customFormat="1" ht="21" customHeight="1">
      <c r="A34" s="54"/>
      <c r="B34" s="55" t="s">
        <v>1222</v>
      </c>
      <c r="C34" s="55" t="s">
        <v>197</v>
      </c>
      <c r="D34" s="55"/>
      <c r="E34" s="54"/>
      <c r="F34" s="54"/>
      <c r="G34" s="54"/>
      <c r="H34" s="71"/>
      <c r="I34" s="71"/>
      <c r="J34" s="71"/>
      <c r="K34" s="54"/>
      <c r="L34" s="55"/>
    </row>
    <row r="35" spans="1:12" s="135" customFormat="1" ht="21" customHeight="1">
      <c r="A35" s="57"/>
      <c r="B35" s="58"/>
      <c r="C35" s="58"/>
      <c r="D35" s="58"/>
      <c r="E35" s="57"/>
      <c r="F35" s="57"/>
      <c r="G35" s="57"/>
      <c r="H35" s="57"/>
      <c r="I35" s="57"/>
      <c r="J35" s="57"/>
      <c r="K35" s="57"/>
      <c r="L35" s="58"/>
    </row>
    <row r="36" spans="1:12" s="29" customFormat="1" ht="21" customHeight="1">
      <c r="A36" s="54">
        <v>8</v>
      </c>
      <c r="B36" s="55" t="s">
        <v>223</v>
      </c>
      <c r="C36" s="190" t="s">
        <v>255</v>
      </c>
      <c r="D36" s="55" t="s">
        <v>739</v>
      </c>
      <c r="E36" s="56">
        <v>1600000</v>
      </c>
      <c r="F36" s="56">
        <v>1600000</v>
      </c>
      <c r="G36" s="56">
        <v>1600000</v>
      </c>
      <c r="H36" s="56">
        <v>1600000</v>
      </c>
      <c r="I36" s="56">
        <v>1600000</v>
      </c>
      <c r="J36" s="56" t="s">
        <v>1096</v>
      </c>
      <c r="K36" s="54" t="s">
        <v>441</v>
      </c>
      <c r="L36" s="54" t="s">
        <v>12</v>
      </c>
    </row>
    <row r="37" spans="1:12" s="29" customFormat="1" ht="21" customHeight="1">
      <c r="A37" s="54"/>
      <c r="B37" s="55"/>
      <c r="C37" s="55"/>
      <c r="D37" s="55"/>
      <c r="E37" s="54"/>
      <c r="F37" s="135"/>
      <c r="G37" s="54"/>
      <c r="H37" s="54"/>
      <c r="I37" s="54"/>
      <c r="J37" s="54" t="s">
        <v>1097</v>
      </c>
      <c r="K37" s="190" t="s">
        <v>442</v>
      </c>
      <c r="L37" s="55"/>
    </row>
    <row r="38" spans="1:12" s="29" customFormat="1" ht="21" customHeight="1">
      <c r="A38" s="57"/>
      <c r="B38" s="58"/>
      <c r="C38" s="58"/>
      <c r="D38" s="58"/>
      <c r="E38" s="57"/>
      <c r="F38" s="58"/>
      <c r="G38" s="57"/>
      <c r="H38" s="57"/>
      <c r="I38" s="57"/>
      <c r="J38" s="57"/>
      <c r="K38" s="191"/>
      <c r="L38" s="58"/>
    </row>
    <row r="39" spans="1:12" s="29" customFormat="1" ht="21" customHeight="1">
      <c r="A39" s="54">
        <v>9</v>
      </c>
      <c r="B39" s="55" t="s">
        <v>251</v>
      </c>
      <c r="C39" s="55" t="s">
        <v>549</v>
      </c>
      <c r="D39" s="55" t="s">
        <v>263</v>
      </c>
      <c r="E39" s="317">
        <v>12000000</v>
      </c>
      <c r="F39" s="317">
        <v>12000000</v>
      </c>
      <c r="G39" s="317">
        <v>12000000</v>
      </c>
      <c r="H39" s="317">
        <v>12000000</v>
      </c>
      <c r="I39" s="317">
        <v>12000000</v>
      </c>
      <c r="J39" s="56" t="s">
        <v>1098</v>
      </c>
      <c r="K39" s="54" t="s">
        <v>443</v>
      </c>
      <c r="L39" s="54" t="s">
        <v>231</v>
      </c>
    </row>
    <row r="40" spans="1:12" s="29" customFormat="1" ht="21" customHeight="1">
      <c r="A40" s="54"/>
      <c r="B40" s="55" t="s">
        <v>252</v>
      </c>
      <c r="C40" s="190" t="s">
        <v>255</v>
      </c>
      <c r="D40" s="55" t="s">
        <v>262</v>
      </c>
      <c r="E40" s="54"/>
      <c r="F40" s="54"/>
      <c r="G40" s="54"/>
      <c r="H40" s="54"/>
      <c r="I40" s="54"/>
      <c r="J40" s="54" t="s">
        <v>1095</v>
      </c>
      <c r="K40" s="190" t="s">
        <v>444</v>
      </c>
      <c r="L40" s="54" t="s">
        <v>230</v>
      </c>
    </row>
    <row r="41" spans="1:12" s="29" customFormat="1" ht="21" customHeight="1">
      <c r="A41" s="54"/>
      <c r="B41" s="55" t="s">
        <v>415</v>
      </c>
      <c r="C41" s="135"/>
      <c r="D41" s="55"/>
      <c r="E41" s="54"/>
      <c r="F41" s="54"/>
      <c r="G41" s="54"/>
      <c r="H41" s="54"/>
      <c r="I41" s="54"/>
      <c r="J41" s="54"/>
      <c r="K41" s="54"/>
      <c r="L41" s="54" t="s">
        <v>12</v>
      </c>
    </row>
    <row r="42" spans="1:12" s="29" customFormat="1" ht="21" customHeight="1">
      <c r="A42" s="57"/>
      <c r="B42" s="58"/>
      <c r="C42" s="58"/>
      <c r="D42" s="58"/>
      <c r="E42" s="57"/>
      <c r="F42" s="57"/>
      <c r="G42" s="57"/>
      <c r="H42" s="57"/>
      <c r="I42" s="57"/>
      <c r="J42" s="57"/>
      <c r="K42" s="57"/>
      <c r="L42" s="57"/>
    </row>
    <row r="43" spans="1:12" s="29" customFormat="1" ht="21" customHeight="1">
      <c r="A43" s="237">
        <v>10</v>
      </c>
      <c r="B43" s="237" t="s">
        <v>1220</v>
      </c>
      <c r="C43" s="55" t="s">
        <v>190</v>
      </c>
      <c r="D43" s="55" t="s">
        <v>892</v>
      </c>
      <c r="E43" s="313">
        <v>1000000</v>
      </c>
      <c r="F43" s="313">
        <v>1000000</v>
      </c>
      <c r="G43" s="313">
        <v>1000000</v>
      </c>
      <c r="H43" s="313">
        <v>1000000</v>
      </c>
      <c r="I43" s="313">
        <v>1000000</v>
      </c>
      <c r="J43" s="56" t="s">
        <v>1098</v>
      </c>
      <c r="K43" s="54" t="s">
        <v>441</v>
      </c>
      <c r="L43" s="54" t="s">
        <v>12</v>
      </c>
    </row>
    <row r="44" spans="1:12" s="29" customFormat="1" ht="21" customHeight="1">
      <c r="A44" s="55"/>
      <c r="B44" s="55" t="s">
        <v>889</v>
      </c>
      <c r="C44" s="55" t="s">
        <v>196</v>
      </c>
      <c r="D44" s="55" t="s">
        <v>893</v>
      </c>
      <c r="E44" s="54"/>
      <c r="F44" s="54"/>
      <c r="G44" s="54"/>
      <c r="H44" s="54"/>
      <c r="I44" s="54"/>
      <c r="J44" s="54" t="s">
        <v>1095</v>
      </c>
      <c r="K44" s="190" t="s">
        <v>442</v>
      </c>
      <c r="L44" s="54" t="s">
        <v>894</v>
      </c>
    </row>
    <row r="45" spans="1:12" s="29" customFormat="1" ht="21" customHeight="1">
      <c r="A45" s="55"/>
      <c r="B45" s="55" t="s">
        <v>890</v>
      </c>
      <c r="C45" s="55" t="s">
        <v>197</v>
      </c>
      <c r="D45" s="55"/>
      <c r="E45" s="54"/>
      <c r="F45" s="54"/>
      <c r="G45" s="54"/>
      <c r="H45" s="54"/>
      <c r="I45" s="54"/>
      <c r="J45" s="54"/>
      <c r="K45" s="55"/>
      <c r="L45" s="55"/>
    </row>
    <row r="46" spans="1:12" s="29" customFormat="1" ht="21" customHeight="1">
      <c r="A46" s="55"/>
      <c r="B46" s="55" t="s">
        <v>891</v>
      </c>
      <c r="C46" s="55"/>
      <c r="D46" s="55"/>
      <c r="E46" s="54"/>
      <c r="F46" s="54"/>
      <c r="G46" s="54"/>
      <c r="H46" s="54"/>
      <c r="I46" s="54"/>
      <c r="J46" s="54"/>
      <c r="K46" s="55"/>
      <c r="L46" s="55"/>
    </row>
    <row r="47" spans="1:12" s="29" customFormat="1" ht="21" customHeight="1">
      <c r="A47" s="58"/>
      <c r="B47" s="58"/>
      <c r="C47" s="58"/>
      <c r="D47" s="58"/>
      <c r="E47" s="57"/>
      <c r="F47" s="57"/>
      <c r="G47" s="57"/>
      <c r="H47" s="57"/>
      <c r="I47" s="57"/>
      <c r="J47" s="57"/>
      <c r="K47" s="58"/>
      <c r="L47" s="58"/>
    </row>
    <row r="48" spans="1:12" s="29" customFormat="1" ht="21" customHeight="1">
      <c r="A48" s="70"/>
      <c r="B48" s="135"/>
      <c r="C48" s="135"/>
      <c r="D48" s="135"/>
      <c r="E48" s="70"/>
      <c r="F48" s="70"/>
      <c r="G48" s="70"/>
      <c r="H48" s="70"/>
      <c r="I48" s="70"/>
      <c r="J48" s="70"/>
      <c r="K48" s="70"/>
      <c r="L48" s="70"/>
    </row>
    <row r="49" spans="1:12" s="29" customFormat="1" ht="21" customHeight="1">
      <c r="A49" s="70"/>
      <c r="B49" s="135"/>
      <c r="C49" s="135"/>
      <c r="D49" s="135"/>
      <c r="E49" s="70"/>
      <c r="F49" s="70"/>
      <c r="G49" s="70"/>
      <c r="H49" s="70"/>
      <c r="I49" s="70"/>
      <c r="J49" s="70"/>
      <c r="K49" s="70"/>
      <c r="L49" s="193" t="s">
        <v>1363</v>
      </c>
    </row>
    <row r="50" spans="1:12" s="29" customFormat="1" ht="21" customHeight="1">
      <c r="A50" s="467" t="s">
        <v>2</v>
      </c>
      <c r="B50" s="467" t="s">
        <v>3</v>
      </c>
      <c r="C50" s="467" t="s">
        <v>4</v>
      </c>
      <c r="D50" s="202" t="s">
        <v>232</v>
      </c>
      <c r="E50" s="470" t="s">
        <v>227</v>
      </c>
      <c r="F50" s="471"/>
      <c r="G50" s="471"/>
      <c r="H50" s="472"/>
      <c r="I50" s="203"/>
      <c r="J50" s="203" t="s">
        <v>228</v>
      </c>
      <c r="K50" s="204" t="s">
        <v>5</v>
      </c>
      <c r="L50" s="202" t="s">
        <v>771</v>
      </c>
    </row>
    <row r="51" spans="1:12" s="29" customFormat="1" ht="15.75" customHeight="1">
      <c r="A51" s="468"/>
      <c r="B51" s="468"/>
      <c r="C51" s="468"/>
      <c r="D51" s="205" t="s">
        <v>233</v>
      </c>
      <c r="E51" s="204">
        <v>2566</v>
      </c>
      <c r="F51" s="204">
        <v>2567</v>
      </c>
      <c r="G51" s="204">
        <v>2568</v>
      </c>
      <c r="H51" s="204">
        <v>2569</v>
      </c>
      <c r="I51" s="204">
        <v>2570</v>
      </c>
      <c r="J51" s="54" t="s">
        <v>229</v>
      </c>
      <c r="K51" s="54" t="s">
        <v>7</v>
      </c>
      <c r="L51" s="205" t="s">
        <v>772</v>
      </c>
    </row>
    <row r="52" spans="1:12" s="29" customFormat="1" ht="21" customHeight="1">
      <c r="A52" s="469"/>
      <c r="B52" s="469"/>
      <c r="C52" s="469"/>
      <c r="D52" s="207"/>
      <c r="E52" s="57" t="s">
        <v>9</v>
      </c>
      <c r="F52" s="57" t="s">
        <v>9</v>
      </c>
      <c r="G52" s="57" t="s">
        <v>9</v>
      </c>
      <c r="H52" s="57" t="s">
        <v>9</v>
      </c>
      <c r="I52" s="57" t="s">
        <v>9</v>
      </c>
      <c r="J52" s="57"/>
      <c r="K52" s="208"/>
      <c r="L52" s="206"/>
    </row>
    <row r="53" spans="1:12" s="29" customFormat="1" ht="21" customHeight="1">
      <c r="A53" s="55">
        <v>11</v>
      </c>
      <c r="B53" s="55" t="s">
        <v>902</v>
      </c>
      <c r="C53" s="190" t="s">
        <v>751</v>
      </c>
      <c r="D53" s="55" t="s">
        <v>903</v>
      </c>
      <c r="E53" s="54" t="s">
        <v>13</v>
      </c>
      <c r="F53" s="238">
        <v>500000</v>
      </c>
      <c r="G53" s="54" t="s">
        <v>13</v>
      </c>
      <c r="H53" s="54" t="s">
        <v>13</v>
      </c>
      <c r="I53" s="54" t="s">
        <v>13</v>
      </c>
      <c r="J53" s="56" t="s">
        <v>1098</v>
      </c>
      <c r="K53" s="54" t="s">
        <v>441</v>
      </c>
      <c r="L53" s="54" t="s">
        <v>12</v>
      </c>
    </row>
    <row r="54" spans="1:12" s="29" customFormat="1" ht="21" customHeight="1">
      <c r="A54" s="55"/>
      <c r="B54" s="55"/>
      <c r="C54" s="190" t="s">
        <v>707</v>
      </c>
      <c r="D54" s="55" t="s">
        <v>904</v>
      </c>
      <c r="E54" s="54"/>
      <c r="F54" s="54"/>
      <c r="G54" s="54"/>
      <c r="H54" s="54"/>
      <c r="I54" s="54"/>
      <c r="J54" s="54" t="s">
        <v>1095</v>
      </c>
      <c r="K54" s="190" t="s">
        <v>442</v>
      </c>
      <c r="L54" s="55"/>
    </row>
    <row r="55" spans="1:12" s="29" customFormat="1" ht="21" customHeight="1">
      <c r="A55" s="58"/>
      <c r="B55" s="58"/>
      <c r="C55" s="58"/>
      <c r="D55" s="191" t="s">
        <v>905</v>
      </c>
      <c r="E55" s="57"/>
      <c r="F55" s="57"/>
      <c r="G55" s="57"/>
      <c r="H55" s="57"/>
      <c r="I55" s="57"/>
      <c r="J55" s="57"/>
      <c r="K55" s="58"/>
      <c r="L55" s="58"/>
    </row>
    <row r="56" spans="1:12" s="29" customFormat="1" ht="21" customHeight="1">
      <c r="A56" s="54">
        <v>12</v>
      </c>
      <c r="B56" s="55" t="s">
        <v>1160</v>
      </c>
      <c r="C56" s="190" t="s">
        <v>255</v>
      </c>
      <c r="D56" s="55" t="s">
        <v>739</v>
      </c>
      <c r="E56" s="56">
        <v>1600000</v>
      </c>
      <c r="F56" s="56">
        <v>1600000</v>
      </c>
      <c r="G56" s="56">
        <v>1600000</v>
      </c>
      <c r="H56" s="56">
        <v>1600000</v>
      </c>
      <c r="I56" s="56">
        <v>1600000</v>
      </c>
      <c r="J56" s="56" t="s">
        <v>1098</v>
      </c>
      <c r="K56" s="54" t="s">
        <v>1161</v>
      </c>
      <c r="L56" s="54" t="s">
        <v>12</v>
      </c>
    </row>
    <row r="57" spans="1:12" s="29" customFormat="1" ht="21" customHeight="1">
      <c r="A57" s="54"/>
      <c r="B57" s="55"/>
      <c r="C57" s="55"/>
      <c r="D57" s="55"/>
      <c r="E57" s="54"/>
      <c r="F57" s="135"/>
      <c r="G57" s="54"/>
      <c r="H57" s="54"/>
      <c r="I57" s="54"/>
      <c r="J57" s="54" t="s">
        <v>1097</v>
      </c>
      <c r="K57" s="190" t="s">
        <v>442</v>
      </c>
      <c r="L57" s="55"/>
    </row>
    <row r="58" spans="1:12" s="29" customFormat="1" ht="21" customHeight="1">
      <c r="A58" s="57"/>
      <c r="B58" s="58"/>
      <c r="C58" s="58"/>
      <c r="D58" s="58"/>
      <c r="E58" s="57"/>
      <c r="F58" s="58"/>
      <c r="G58" s="57"/>
      <c r="H58" s="57"/>
      <c r="I58" s="57"/>
      <c r="J58" s="57"/>
      <c r="K58" s="191"/>
      <c r="L58" s="58"/>
    </row>
    <row r="59" spans="1:12" s="293" customFormat="1" ht="21" customHeight="1">
      <c r="A59" s="321">
        <v>13</v>
      </c>
      <c r="B59" s="322" t="s">
        <v>166</v>
      </c>
      <c r="C59" s="323" t="s">
        <v>275</v>
      </c>
      <c r="D59" s="322" t="s">
        <v>887</v>
      </c>
      <c r="E59" s="321" t="s">
        <v>13</v>
      </c>
      <c r="F59" s="324" t="s">
        <v>13</v>
      </c>
      <c r="G59" s="325">
        <v>200000</v>
      </c>
      <c r="H59" s="325">
        <v>200000</v>
      </c>
      <c r="I59" s="325">
        <v>200000</v>
      </c>
      <c r="J59" s="324" t="s">
        <v>241</v>
      </c>
      <c r="K59" s="326" t="s">
        <v>451</v>
      </c>
      <c r="L59" s="321" t="s">
        <v>12</v>
      </c>
    </row>
    <row r="60" spans="1:12" s="293" customFormat="1" ht="21" customHeight="1">
      <c r="A60" s="321"/>
      <c r="B60" s="322" t="s">
        <v>167</v>
      </c>
      <c r="C60" s="322" t="s">
        <v>280</v>
      </c>
      <c r="D60" s="322" t="s">
        <v>888</v>
      </c>
      <c r="E60" s="322"/>
      <c r="F60" s="321"/>
      <c r="G60" s="322"/>
      <c r="H60" s="322"/>
      <c r="I60" s="294"/>
      <c r="J60" s="324" t="s">
        <v>471</v>
      </c>
      <c r="K60" s="321"/>
      <c r="L60" s="322"/>
    </row>
    <row r="61" spans="1:12" s="294" customFormat="1" ht="21" customHeight="1">
      <c r="A61" s="327"/>
      <c r="B61" s="328"/>
      <c r="C61" s="328"/>
      <c r="D61" s="328"/>
      <c r="E61" s="328"/>
      <c r="F61" s="328"/>
      <c r="G61" s="328"/>
      <c r="H61" s="328"/>
      <c r="I61" s="327"/>
      <c r="J61" s="328"/>
      <c r="K61" s="328"/>
      <c r="L61" s="328"/>
    </row>
    <row r="62" spans="1:12" s="29" customFormat="1" ht="21">
      <c r="A62" s="473" t="s">
        <v>1428</v>
      </c>
      <c r="B62" s="474"/>
      <c r="C62" s="474"/>
      <c r="D62" s="475"/>
      <c r="E62" s="299">
        <f>E7+E10+E13+E29+E32+E36+E39+E43+E56</f>
        <v>18450000</v>
      </c>
      <c r="F62" s="299">
        <f>F16+F19+F36+F39+F43+F53+F56</f>
        <v>17250000</v>
      </c>
      <c r="G62" s="299">
        <f>G7+G10+G13+G36+G39+G43+G56+G59</f>
        <v>17850000</v>
      </c>
      <c r="H62" s="299">
        <f>H16+H19+H32+H36+H39+H43+H56+H59</f>
        <v>17350000</v>
      </c>
      <c r="I62" s="299">
        <f>I7+I10+I13+I29+I36+I39+I43+I56+I59</f>
        <v>18250000</v>
      </c>
      <c r="J62" s="295"/>
      <c r="K62" s="295"/>
      <c r="L62" s="295"/>
    </row>
    <row r="63" spans="5:10" s="29" customFormat="1" ht="21" customHeight="1">
      <c r="E63" s="45"/>
      <c r="F63" s="45"/>
      <c r="G63" s="45"/>
      <c r="H63" s="45"/>
      <c r="I63" s="45"/>
      <c r="J63" s="45"/>
    </row>
    <row r="64" spans="5:10" s="29" customFormat="1" ht="21" customHeight="1">
      <c r="E64" s="45"/>
      <c r="F64" s="45"/>
      <c r="G64" s="45"/>
      <c r="H64" s="45"/>
      <c r="I64" s="45"/>
      <c r="J64" s="45"/>
    </row>
    <row r="65" spans="5:10" s="29" customFormat="1" ht="21" customHeight="1">
      <c r="E65" s="45"/>
      <c r="F65" s="45"/>
      <c r="G65" s="45"/>
      <c r="H65" s="45"/>
      <c r="I65" s="45"/>
      <c r="J65" s="45"/>
    </row>
    <row r="66" spans="5:10" s="29" customFormat="1" ht="21" customHeight="1">
      <c r="E66" s="45"/>
      <c r="F66" s="45"/>
      <c r="G66" s="45"/>
      <c r="H66" s="45"/>
      <c r="I66" s="45"/>
      <c r="J66" s="45"/>
    </row>
    <row r="67" spans="5:10" s="29" customFormat="1" ht="21" customHeight="1">
      <c r="E67" s="45"/>
      <c r="F67" s="45"/>
      <c r="G67" s="45"/>
      <c r="H67" s="45"/>
      <c r="I67" s="45"/>
      <c r="J67" s="45"/>
    </row>
    <row r="68" spans="5:10" s="29" customFormat="1" ht="21" customHeight="1">
      <c r="E68" s="45"/>
      <c r="F68" s="45"/>
      <c r="G68" s="45"/>
      <c r="H68" s="45"/>
      <c r="I68" s="45"/>
      <c r="J68" s="45"/>
    </row>
    <row r="69" spans="5:10" s="29" customFormat="1" ht="21" customHeight="1">
      <c r="E69" s="45"/>
      <c r="F69" s="45"/>
      <c r="G69" s="45"/>
      <c r="H69" s="45"/>
      <c r="I69" s="45"/>
      <c r="J69" s="45"/>
    </row>
    <row r="70" spans="5:10" s="29" customFormat="1" ht="21" customHeight="1">
      <c r="E70" s="45"/>
      <c r="F70" s="45"/>
      <c r="G70" s="45"/>
      <c r="H70" s="45"/>
      <c r="I70" s="45"/>
      <c r="J70" s="45"/>
    </row>
    <row r="71" spans="5:10" s="29" customFormat="1" ht="21" customHeight="1">
      <c r="E71" s="45"/>
      <c r="F71" s="45"/>
      <c r="G71" s="45"/>
      <c r="H71" s="45"/>
      <c r="I71" s="45"/>
      <c r="J71" s="45"/>
    </row>
    <row r="72" spans="5:10" s="29" customFormat="1" ht="21" customHeight="1">
      <c r="E72" s="45"/>
      <c r="F72" s="45"/>
      <c r="G72" s="45"/>
      <c r="H72" s="45"/>
      <c r="I72" s="45"/>
      <c r="J72" s="45"/>
    </row>
    <row r="73" spans="5:10" s="29" customFormat="1" ht="21" customHeight="1">
      <c r="E73" s="45"/>
      <c r="F73" s="45"/>
      <c r="G73" s="45"/>
      <c r="H73" s="45"/>
      <c r="I73" s="45"/>
      <c r="J73" s="45"/>
    </row>
    <row r="74" spans="5:10" s="29" customFormat="1" ht="21" customHeight="1">
      <c r="E74" s="45"/>
      <c r="F74" s="45"/>
      <c r="G74" s="45"/>
      <c r="H74" s="45"/>
      <c r="I74" s="45"/>
      <c r="J74" s="45"/>
    </row>
    <row r="75" spans="5:10" s="29" customFormat="1" ht="21" customHeight="1">
      <c r="E75" s="45"/>
      <c r="F75" s="45"/>
      <c r="G75" s="45"/>
      <c r="H75" s="45"/>
      <c r="I75" s="45"/>
      <c r="J75" s="45"/>
    </row>
    <row r="76" spans="5:10" s="29" customFormat="1" ht="21" customHeight="1">
      <c r="E76" s="45"/>
      <c r="F76" s="45"/>
      <c r="G76" s="45"/>
      <c r="H76" s="45"/>
      <c r="I76" s="45"/>
      <c r="J76" s="45"/>
    </row>
    <row r="77" spans="5:10" s="29" customFormat="1" ht="21" customHeight="1">
      <c r="E77" s="45"/>
      <c r="F77" s="45"/>
      <c r="G77" s="45"/>
      <c r="H77" s="45"/>
      <c r="I77" s="45"/>
      <c r="J77" s="45"/>
    </row>
    <row r="78" spans="5:10" s="29" customFormat="1" ht="21" customHeight="1">
      <c r="E78" s="45"/>
      <c r="F78" s="45"/>
      <c r="G78" s="45"/>
      <c r="H78" s="45"/>
      <c r="I78" s="45"/>
      <c r="J78" s="45"/>
    </row>
    <row r="79" spans="5:10" s="29" customFormat="1" ht="21" customHeight="1">
      <c r="E79" s="45"/>
      <c r="F79" s="45"/>
      <c r="G79" s="45"/>
      <c r="H79" s="45"/>
      <c r="I79" s="45"/>
      <c r="J79" s="45"/>
    </row>
    <row r="80" spans="5:10" s="29" customFormat="1" ht="21" customHeight="1">
      <c r="E80" s="45"/>
      <c r="F80" s="45"/>
      <c r="G80" s="45"/>
      <c r="H80" s="45"/>
      <c r="I80" s="45"/>
      <c r="J80" s="45"/>
    </row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</sheetData>
  <sheetProtection/>
  <mergeCells count="14">
    <mergeCell ref="A1:K1"/>
    <mergeCell ref="A50:A52"/>
    <mergeCell ref="B50:B52"/>
    <mergeCell ref="C50:C52"/>
    <mergeCell ref="E50:H50"/>
    <mergeCell ref="A62:D62"/>
    <mergeCell ref="A4:A6"/>
    <mergeCell ref="B4:B6"/>
    <mergeCell ref="C4:C6"/>
    <mergeCell ref="E4:I4"/>
    <mergeCell ref="A26:A28"/>
    <mergeCell ref="B26:B28"/>
    <mergeCell ref="C26:C28"/>
    <mergeCell ref="E26:H26"/>
  </mergeCells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L191"/>
  <sheetViews>
    <sheetView view="pageBreakPreview" zoomScaleSheetLayoutView="100" zoomScalePageLayoutView="0" workbookViewId="0" topLeftCell="A61">
      <selection activeCell="I72" sqref="I72"/>
    </sheetView>
  </sheetViews>
  <sheetFormatPr defaultColWidth="9.140625" defaultRowHeight="21" customHeight="1"/>
  <cols>
    <col min="1" max="1" width="2.8515625" style="29" customWidth="1"/>
    <col min="2" max="2" width="20.8515625" style="29" customWidth="1"/>
    <col min="3" max="3" width="23.140625" style="29" customWidth="1"/>
    <col min="4" max="4" width="14.57421875" style="29" customWidth="1"/>
    <col min="5" max="9" width="7.140625" style="29" customWidth="1"/>
    <col min="10" max="10" width="9.57421875" style="29" customWidth="1"/>
    <col min="11" max="11" width="16.140625" style="29" customWidth="1"/>
    <col min="12" max="12" width="9.421875" style="29" customWidth="1"/>
    <col min="13" max="16384" width="9.00390625" style="29" customWidth="1"/>
  </cols>
  <sheetData>
    <row r="1" spans="1:12" s="47" customFormat="1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318" t="s">
        <v>1364</v>
      </c>
    </row>
    <row r="2" spans="1:12" s="47" customFormat="1" ht="21">
      <c r="A2" s="476" t="s">
        <v>1321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>
      <c r="A3" s="476" t="s">
        <v>1322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s="46" customFormat="1" ht="21" customHeight="1">
      <c r="A5" s="43" t="s">
        <v>898</v>
      </c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</row>
    <row r="6" spans="1:12" s="46" customFormat="1" ht="21" customHeight="1">
      <c r="A6" s="43" t="s">
        <v>876</v>
      </c>
      <c r="B6" s="43"/>
      <c r="C6" s="43"/>
      <c r="D6" s="43"/>
      <c r="E6" s="43"/>
      <c r="F6" s="43"/>
      <c r="G6" s="43"/>
      <c r="H6" s="42"/>
      <c r="I6" s="42"/>
      <c r="J6" s="42"/>
      <c r="K6" s="42"/>
      <c r="L6" s="42"/>
    </row>
    <row r="7" spans="1:12" ht="21" customHeight="1">
      <c r="A7" s="28" t="s">
        <v>774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46" customFormat="1" ht="21" customHeight="1">
      <c r="A8" s="28" t="s">
        <v>1423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1" customHeight="1">
      <c r="A9" s="467" t="s">
        <v>2</v>
      </c>
      <c r="B9" s="467" t="s">
        <v>3</v>
      </c>
      <c r="C9" s="467" t="s">
        <v>4</v>
      </c>
      <c r="D9" s="202" t="s">
        <v>232</v>
      </c>
      <c r="E9" s="470" t="s">
        <v>236</v>
      </c>
      <c r="F9" s="471"/>
      <c r="G9" s="471"/>
      <c r="H9" s="471"/>
      <c r="I9" s="472"/>
      <c r="J9" s="203" t="s">
        <v>228</v>
      </c>
      <c r="K9" s="204" t="s">
        <v>5</v>
      </c>
      <c r="L9" s="202" t="s">
        <v>771</v>
      </c>
    </row>
    <row r="10" spans="1:12" ht="21" customHeight="1">
      <c r="A10" s="468"/>
      <c r="B10" s="468"/>
      <c r="C10" s="468"/>
      <c r="D10" s="205" t="s">
        <v>233</v>
      </c>
      <c r="E10" s="204">
        <v>2566</v>
      </c>
      <c r="F10" s="204">
        <v>2567</v>
      </c>
      <c r="G10" s="204">
        <v>2568</v>
      </c>
      <c r="H10" s="204">
        <v>2569</v>
      </c>
      <c r="I10" s="204">
        <v>2570</v>
      </c>
      <c r="J10" s="54" t="s">
        <v>229</v>
      </c>
      <c r="K10" s="54" t="s">
        <v>7</v>
      </c>
      <c r="L10" s="205" t="s">
        <v>772</v>
      </c>
    </row>
    <row r="11" spans="1:12" ht="21" customHeight="1">
      <c r="A11" s="468"/>
      <c r="B11" s="468"/>
      <c r="C11" s="468"/>
      <c r="D11" s="207"/>
      <c r="E11" s="57" t="s">
        <v>9</v>
      </c>
      <c r="F11" s="57" t="s">
        <v>9</v>
      </c>
      <c r="G11" s="57" t="s">
        <v>9</v>
      </c>
      <c r="H11" s="57" t="s">
        <v>9</v>
      </c>
      <c r="I11" s="57" t="s">
        <v>9</v>
      </c>
      <c r="J11" s="57"/>
      <c r="K11" s="208"/>
      <c r="L11" s="206"/>
    </row>
    <row r="12" spans="1:12" ht="21" customHeight="1">
      <c r="A12" s="204">
        <v>1</v>
      </c>
      <c r="B12" s="237" t="s">
        <v>161</v>
      </c>
      <c r="C12" s="239" t="s">
        <v>271</v>
      </c>
      <c r="D12" s="237" t="s">
        <v>495</v>
      </c>
      <c r="E12" s="240">
        <v>3000000</v>
      </c>
      <c r="F12" s="240">
        <v>3000000</v>
      </c>
      <c r="G12" s="240">
        <v>3000000</v>
      </c>
      <c r="H12" s="240">
        <v>3000000</v>
      </c>
      <c r="I12" s="240">
        <v>3000000</v>
      </c>
      <c r="J12" s="56" t="s">
        <v>468</v>
      </c>
      <c r="K12" s="190" t="s">
        <v>477</v>
      </c>
      <c r="L12" s="204" t="s">
        <v>163</v>
      </c>
    </row>
    <row r="13" spans="1:12" ht="21" customHeight="1">
      <c r="A13" s="54"/>
      <c r="B13" s="55" t="s">
        <v>545</v>
      </c>
      <c r="C13" s="231" t="s">
        <v>272</v>
      </c>
      <c r="D13" s="214"/>
      <c r="E13" s="54"/>
      <c r="F13" s="54"/>
      <c r="G13" s="54"/>
      <c r="H13" s="54"/>
      <c r="I13" s="54"/>
      <c r="J13" s="54" t="s">
        <v>469</v>
      </c>
      <c r="K13" s="190" t="s">
        <v>179</v>
      </c>
      <c r="L13" s="54" t="s">
        <v>164</v>
      </c>
    </row>
    <row r="14" spans="1:12" ht="21" customHeight="1">
      <c r="A14" s="54"/>
      <c r="B14" s="55" t="s">
        <v>543</v>
      </c>
      <c r="C14" s="190" t="s">
        <v>273</v>
      </c>
      <c r="D14" s="214"/>
      <c r="E14" s="54"/>
      <c r="F14" s="54"/>
      <c r="G14" s="54"/>
      <c r="H14" s="54"/>
      <c r="I14" s="54"/>
      <c r="J14" s="54"/>
      <c r="K14" s="55"/>
      <c r="L14" s="213"/>
    </row>
    <row r="15" spans="1:12" ht="21" customHeight="1">
      <c r="A15" s="54"/>
      <c r="B15" s="55" t="s">
        <v>546</v>
      </c>
      <c r="C15" s="55" t="s">
        <v>1012</v>
      </c>
      <c r="D15" s="214"/>
      <c r="E15" s="213"/>
      <c r="F15" s="213"/>
      <c r="G15" s="213"/>
      <c r="H15" s="213"/>
      <c r="I15" s="213"/>
      <c r="J15" s="213"/>
      <c r="K15" s="55"/>
      <c r="L15" s="213"/>
    </row>
    <row r="16" spans="1:12" ht="21" customHeight="1">
      <c r="A16" s="54"/>
      <c r="B16" s="55" t="s">
        <v>730</v>
      </c>
      <c r="D16" s="214"/>
      <c r="E16" s="213"/>
      <c r="F16" s="213"/>
      <c r="G16" s="213"/>
      <c r="H16" s="213"/>
      <c r="I16" s="213"/>
      <c r="J16" s="213"/>
      <c r="K16" s="214"/>
      <c r="L16" s="213"/>
    </row>
    <row r="17" spans="1:12" ht="21" customHeight="1">
      <c r="A17" s="54"/>
      <c r="B17" s="55" t="s">
        <v>162</v>
      </c>
      <c r="D17" s="214"/>
      <c r="E17" s="241"/>
      <c r="F17" s="241"/>
      <c r="G17" s="213"/>
      <c r="H17" s="213"/>
      <c r="I17" s="213"/>
      <c r="J17" s="213"/>
      <c r="K17" s="214"/>
      <c r="L17" s="213"/>
    </row>
    <row r="18" spans="1:12" ht="21" customHeight="1">
      <c r="A18" s="54"/>
      <c r="B18" s="29" t="s">
        <v>565</v>
      </c>
      <c r="C18" s="55"/>
      <c r="D18" s="214"/>
      <c r="E18" s="213"/>
      <c r="F18" s="213"/>
      <c r="G18" s="213"/>
      <c r="H18" s="213"/>
      <c r="I18" s="213"/>
      <c r="J18" s="213"/>
      <c r="K18" s="214"/>
      <c r="L18" s="213"/>
    </row>
    <row r="19" spans="1:12" ht="21" customHeight="1">
      <c r="A19" s="54"/>
      <c r="B19" s="55" t="s">
        <v>669</v>
      </c>
      <c r="D19" s="214"/>
      <c r="E19" s="213"/>
      <c r="F19" s="213"/>
      <c r="G19" s="213"/>
      <c r="H19" s="213"/>
      <c r="I19" s="213"/>
      <c r="J19" s="213"/>
      <c r="K19" s="214"/>
      <c r="L19" s="213"/>
    </row>
    <row r="20" spans="1:12" ht="21" customHeight="1">
      <c r="A20" s="57"/>
      <c r="B20" s="67" t="s">
        <v>574</v>
      </c>
      <c r="C20" s="215"/>
      <c r="D20" s="215"/>
      <c r="E20" s="242"/>
      <c r="F20" s="242"/>
      <c r="G20" s="216"/>
      <c r="H20" s="216"/>
      <c r="I20" s="216"/>
      <c r="J20" s="216"/>
      <c r="K20" s="215"/>
      <c r="L20" s="216"/>
    </row>
    <row r="21" spans="1:12" ht="18.75" customHeight="1">
      <c r="A21" s="59">
        <v>2</v>
      </c>
      <c r="B21" s="40" t="s">
        <v>1024</v>
      </c>
      <c r="C21" s="332" t="s">
        <v>271</v>
      </c>
      <c r="D21" s="40" t="s">
        <v>1131</v>
      </c>
      <c r="E21" s="317">
        <v>1000000</v>
      </c>
      <c r="F21" s="317">
        <v>1000000</v>
      </c>
      <c r="G21" s="317">
        <v>1000000</v>
      </c>
      <c r="H21" s="317">
        <v>1000000</v>
      </c>
      <c r="I21" s="317">
        <v>1000000</v>
      </c>
      <c r="J21" s="333" t="s">
        <v>1104</v>
      </c>
      <c r="K21" s="334" t="s">
        <v>477</v>
      </c>
      <c r="L21" s="59" t="s">
        <v>1025</v>
      </c>
    </row>
    <row r="22" spans="1:12" ht="21" customHeight="1">
      <c r="A22" s="59"/>
      <c r="B22" s="40"/>
      <c r="C22" s="332" t="s">
        <v>272</v>
      </c>
      <c r="D22" s="335" t="s">
        <v>1095</v>
      </c>
      <c r="E22" s="59"/>
      <c r="F22" s="59"/>
      <c r="G22" s="59"/>
      <c r="H22" s="59"/>
      <c r="I22" s="55"/>
      <c r="J22" s="59" t="s">
        <v>1095</v>
      </c>
      <c r="K22" s="334" t="s">
        <v>179</v>
      </c>
      <c r="L22" s="59" t="s">
        <v>164</v>
      </c>
    </row>
    <row r="23" spans="1:12" ht="21" customHeight="1">
      <c r="A23" s="60"/>
      <c r="B23" s="41"/>
      <c r="C23" s="336" t="s">
        <v>273</v>
      </c>
      <c r="D23" s="337"/>
      <c r="E23" s="60"/>
      <c r="F23" s="60"/>
      <c r="G23" s="60"/>
      <c r="H23" s="60"/>
      <c r="I23" s="60"/>
      <c r="J23" s="41"/>
      <c r="K23" s="338"/>
      <c r="L23" s="58"/>
    </row>
    <row r="24" spans="1:12" ht="21" customHeight="1">
      <c r="A24" s="54">
        <v>3</v>
      </c>
      <c r="B24" s="55" t="s">
        <v>416</v>
      </c>
      <c r="C24" s="231" t="s">
        <v>271</v>
      </c>
      <c r="D24" s="55" t="s">
        <v>274</v>
      </c>
      <c r="E24" s="307">
        <v>13000000</v>
      </c>
      <c r="F24" s="307">
        <v>13000000</v>
      </c>
      <c r="G24" s="307">
        <v>13000000</v>
      </c>
      <c r="H24" s="307">
        <v>13000000</v>
      </c>
      <c r="I24" s="307">
        <v>13000000</v>
      </c>
      <c r="J24" s="56" t="s">
        <v>1105</v>
      </c>
      <c r="K24" s="190" t="s">
        <v>477</v>
      </c>
      <c r="L24" s="54" t="s">
        <v>163</v>
      </c>
    </row>
    <row r="25" spans="1:12" ht="21" customHeight="1">
      <c r="A25" s="57"/>
      <c r="B25" s="208"/>
      <c r="C25" s="401" t="s">
        <v>272</v>
      </c>
      <c r="D25" s="58"/>
      <c r="E25" s="57"/>
      <c r="F25" s="57"/>
      <c r="G25" s="57"/>
      <c r="H25" s="57"/>
      <c r="I25" s="57"/>
      <c r="J25" s="57" t="s">
        <v>1095</v>
      </c>
      <c r="K25" s="191" t="s">
        <v>179</v>
      </c>
      <c r="L25" s="57" t="s">
        <v>164</v>
      </c>
    </row>
    <row r="26" spans="1:12" ht="21" customHeight="1">
      <c r="A26" s="135"/>
      <c r="B26" s="217"/>
      <c r="C26" s="217"/>
      <c r="D26" s="220"/>
      <c r="E26" s="217"/>
      <c r="F26" s="220"/>
      <c r="G26" s="220"/>
      <c r="H26" s="220"/>
      <c r="I26" s="220"/>
      <c r="J26" s="220"/>
      <c r="K26" s="217"/>
      <c r="L26" s="318" t="s">
        <v>1365</v>
      </c>
    </row>
    <row r="27" spans="1:12" ht="21" customHeight="1">
      <c r="A27" s="467" t="s">
        <v>2</v>
      </c>
      <c r="B27" s="467" t="s">
        <v>3</v>
      </c>
      <c r="C27" s="467" t="s">
        <v>4</v>
      </c>
      <c r="D27" s="202" t="s">
        <v>232</v>
      </c>
      <c r="E27" s="470" t="s">
        <v>236</v>
      </c>
      <c r="F27" s="471"/>
      <c r="G27" s="471"/>
      <c r="H27" s="471"/>
      <c r="I27" s="472"/>
      <c r="J27" s="203" t="s">
        <v>228</v>
      </c>
      <c r="K27" s="204" t="s">
        <v>5</v>
      </c>
      <c r="L27" s="202" t="s">
        <v>771</v>
      </c>
    </row>
    <row r="28" spans="1:12" ht="21" customHeight="1">
      <c r="A28" s="468"/>
      <c r="B28" s="468"/>
      <c r="C28" s="468"/>
      <c r="D28" s="205" t="s">
        <v>233</v>
      </c>
      <c r="E28" s="204">
        <v>2566</v>
      </c>
      <c r="F28" s="204">
        <v>2567</v>
      </c>
      <c r="G28" s="204">
        <v>2568</v>
      </c>
      <c r="H28" s="204">
        <v>2569</v>
      </c>
      <c r="I28" s="204">
        <v>2570</v>
      </c>
      <c r="J28" s="54" t="s">
        <v>229</v>
      </c>
      <c r="K28" s="54" t="s">
        <v>7</v>
      </c>
      <c r="L28" s="205" t="s">
        <v>772</v>
      </c>
    </row>
    <row r="29" spans="1:12" ht="21" customHeight="1">
      <c r="A29" s="469"/>
      <c r="B29" s="469"/>
      <c r="C29" s="469"/>
      <c r="D29" s="207"/>
      <c r="E29" s="57" t="s">
        <v>9</v>
      </c>
      <c r="F29" s="57" t="s">
        <v>9</v>
      </c>
      <c r="G29" s="57" t="s">
        <v>9</v>
      </c>
      <c r="H29" s="57" t="s">
        <v>9</v>
      </c>
      <c r="I29" s="57" t="s">
        <v>9</v>
      </c>
      <c r="J29" s="57"/>
      <c r="K29" s="208"/>
      <c r="L29" s="206"/>
    </row>
    <row r="30" spans="1:12" ht="21" customHeight="1">
      <c r="A30" s="57"/>
      <c r="B30" s="215"/>
      <c r="C30" s="215"/>
      <c r="D30" s="215"/>
      <c r="E30" s="216"/>
      <c r="F30" s="242"/>
      <c r="G30" s="242"/>
      <c r="H30" s="242"/>
      <c r="I30" s="242"/>
      <c r="J30" s="242"/>
      <c r="K30" s="215"/>
      <c r="L30" s="216"/>
    </row>
    <row r="31" spans="1:12" ht="21" customHeight="1">
      <c r="A31" s="54">
        <v>4</v>
      </c>
      <c r="B31" s="55" t="s">
        <v>165</v>
      </c>
      <c r="C31" s="231" t="s">
        <v>1120</v>
      </c>
      <c r="D31" s="55" t="s">
        <v>1128</v>
      </c>
      <c r="E31" s="68">
        <v>300000</v>
      </c>
      <c r="F31" s="68">
        <v>300000</v>
      </c>
      <c r="G31" s="68">
        <v>300000</v>
      </c>
      <c r="H31" s="68">
        <v>300000</v>
      </c>
      <c r="I31" s="68">
        <v>300000</v>
      </c>
      <c r="J31" s="56" t="s">
        <v>471</v>
      </c>
      <c r="K31" s="190" t="s">
        <v>1139</v>
      </c>
      <c r="L31" s="54" t="s">
        <v>12</v>
      </c>
    </row>
    <row r="32" spans="1:12" ht="21" customHeight="1">
      <c r="A32" s="54"/>
      <c r="B32" s="55" t="s">
        <v>1127</v>
      </c>
      <c r="C32" s="55" t="s">
        <v>1121</v>
      </c>
      <c r="D32" s="55" t="s">
        <v>1129</v>
      </c>
      <c r="E32" s="209"/>
      <c r="F32" s="54"/>
      <c r="G32" s="209"/>
      <c r="H32" s="209"/>
      <c r="I32" s="209"/>
      <c r="J32" s="45" t="s">
        <v>1095</v>
      </c>
      <c r="K32" s="54" t="s">
        <v>388</v>
      </c>
      <c r="L32" s="209"/>
    </row>
    <row r="33" spans="1:12" ht="21" customHeight="1">
      <c r="A33" s="58"/>
      <c r="B33" s="215"/>
      <c r="C33" s="215"/>
      <c r="D33" s="58" t="s">
        <v>1130</v>
      </c>
      <c r="E33" s="215"/>
      <c r="F33" s="216"/>
      <c r="G33" s="216"/>
      <c r="H33" s="216"/>
      <c r="I33" s="216"/>
      <c r="J33" s="216"/>
      <c r="K33" s="215"/>
      <c r="L33" s="215"/>
    </row>
    <row r="34" spans="1:12" ht="21" customHeight="1">
      <c r="A34" s="204">
        <v>5</v>
      </c>
      <c r="B34" s="55" t="s">
        <v>417</v>
      </c>
      <c r="C34" s="55" t="s">
        <v>279</v>
      </c>
      <c r="D34" s="55" t="s">
        <v>276</v>
      </c>
      <c r="E34" s="56">
        <v>3000000</v>
      </c>
      <c r="F34" s="56">
        <v>3000000</v>
      </c>
      <c r="G34" s="56">
        <v>3000000</v>
      </c>
      <c r="H34" s="56" t="s">
        <v>13</v>
      </c>
      <c r="I34" s="56" t="s">
        <v>13</v>
      </c>
      <c r="J34" s="56" t="s">
        <v>170</v>
      </c>
      <c r="K34" s="54" t="s">
        <v>470</v>
      </c>
      <c r="L34" s="54" t="s">
        <v>12</v>
      </c>
    </row>
    <row r="35" spans="1:12" ht="21" customHeight="1">
      <c r="A35" s="54"/>
      <c r="B35" s="55" t="s">
        <v>418</v>
      </c>
      <c r="C35" s="231" t="s">
        <v>272</v>
      </c>
      <c r="D35" s="55" t="s">
        <v>881</v>
      </c>
      <c r="E35" s="54"/>
      <c r="F35" s="54"/>
      <c r="G35" s="54"/>
      <c r="H35" s="54"/>
      <c r="I35" s="54"/>
      <c r="J35" s="45" t="s">
        <v>1095</v>
      </c>
      <c r="K35" s="190" t="s">
        <v>447</v>
      </c>
      <c r="L35" s="54" t="s">
        <v>164</v>
      </c>
    </row>
    <row r="36" spans="1:12" ht="21" customHeight="1">
      <c r="A36" s="54"/>
      <c r="B36" s="55" t="s">
        <v>419</v>
      </c>
      <c r="C36" s="55" t="s">
        <v>278</v>
      </c>
      <c r="D36" s="209" t="s">
        <v>882</v>
      </c>
      <c r="E36" s="54"/>
      <c r="F36" s="54"/>
      <c r="G36" s="54"/>
      <c r="H36" s="54"/>
      <c r="I36" s="54"/>
      <c r="J36" s="54"/>
      <c r="K36" s="55"/>
      <c r="L36" s="55"/>
    </row>
    <row r="37" spans="1:12" ht="21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21" customHeight="1">
      <c r="A38" s="54">
        <v>6</v>
      </c>
      <c r="B38" s="55" t="s">
        <v>1132</v>
      </c>
      <c r="C38" s="231" t="s">
        <v>281</v>
      </c>
      <c r="D38" s="55" t="s">
        <v>277</v>
      </c>
      <c r="E38" s="56" t="s">
        <v>13</v>
      </c>
      <c r="F38" s="56">
        <v>2000000</v>
      </c>
      <c r="G38" s="54" t="s">
        <v>13</v>
      </c>
      <c r="H38" s="54" t="s">
        <v>13</v>
      </c>
      <c r="I38" s="54" t="s">
        <v>13</v>
      </c>
      <c r="J38" s="56" t="s">
        <v>170</v>
      </c>
      <c r="K38" s="54" t="s">
        <v>256</v>
      </c>
      <c r="L38" s="54" t="s">
        <v>12</v>
      </c>
    </row>
    <row r="39" spans="1:12" ht="21" customHeight="1">
      <c r="A39" s="54"/>
      <c r="B39" s="55" t="s">
        <v>420</v>
      </c>
      <c r="C39" s="55" t="s">
        <v>282</v>
      </c>
      <c r="D39" s="55"/>
      <c r="E39" s="54"/>
      <c r="F39" s="54"/>
      <c r="G39" s="55"/>
      <c r="H39" s="55"/>
      <c r="I39" s="55"/>
      <c r="J39" s="45" t="s">
        <v>1095</v>
      </c>
      <c r="K39" s="54" t="s">
        <v>168</v>
      </c>
      <c r="L39" s="55"/>
    </row>
    <row r="40" spans="1:12" ht="21" customHeight="1">
      <c r="A40" s="54"/>
      <c r="B40" s="55"/>
      <c r="C40" s="135"/>
      <c r="D40" s="55"/>
      <c r="E40" s="54"/>
      <c r="F40" s="54"/>
      <c r="G40" s="55"/>
      <c r="H40" s="55"/>
      <c r="I40" s="55"/>
      <c r="J40" s="55"/>
      <c r="K40" s="190" t="s">
        <v>421</v>
      </c>
      <c r="L40" s="55"/>
    </row>
    <row r="41" spans="1:12" ht="21" customHeight="1">
      <c r="A41" s="57"/>
      <c r="B41" s="58"/>
      <c r="C41" s="67"/>
      <c r="D41" s="58"/>
      <c r="E41" s="57"/>
      <c r="F41" s="57"/>
      <c r="G41" s="58"/>
      <c r="H41" s="58"/>
      <c r="I41" s="58"/>
      <c r="J41" s="58"/>
      <c r="K41" s="243"/>
      <c r="L41" s="58"/>
    </row>
    <row r="42" spans="1:12" ht="21" customHeight="1">
      <c r="A42" s="54">
        <v>7</v>
      </c>
      <c r="B42" s="55" t="s">
        <v>1210</v>
      </c>
      <c r="C42" s="231" t="s">
        <v>1120</v>
      </c>
      <c r="D42" s="55" t="s">
        <v>1212</v>
      </c>
      <c r="E42" s="56">
        <v>400000</v>
      </c>
      <c r="F42" s="45" t="s">
        <v>13</v>
      </c>
      <c r="G42" s="68">
        <v>400000</v>
      </c>
      <c r="H42" s="68">
        <v>400000</v>
      </c>
      <c r="I42" s="68">
        <v>400000</v>
      </c>
      <c r="J42" s="56" t="s">
        <v>1214</v>
      </c>
      <c r="K42" s="190" t="s">
        <v>1215</v>
      </c>
      <c r="L42" s="54" t="s">
        <v>12</v>
      </c>
    </row>
    <row r="43" spans="1:12" ht="21" customHeight="1">
      <c r="A43" s="54"/>
      <c r="B43" s="55" t="s">
        <v>129</v>
      </c>
      <c r="C43" s="55" t="s">
        <v>1121</v>
      </c>
      <c r="D43" s="55" t="s">
        <v>1211</v>
      </c>
      <c r="E43" s="54"/>
      <c r="G43" s="55"/>
      <c r="H43" s="55"/>
      <c r="I43" s="55"/>
      <c r="J43" s="54" t="s">
        <v>1209</v>
      </c>
      <c r="K43" s="54" t="s">
        <v>1216</v>
      </c>
      <c r="L43" s="55"/>
    </row>
    <row r="44" spans="1:12" ht="21" customHeight="1">
      <c r="A44" s="57"/>
      <c r="B44" s="58"/>
      <c r="C44" s="58"/>
      <c r="D44" s="58" t="s">
        <v>1213</v>
      </c>
      <c r="E44" s="58"/>
      <c r="F44" s="58"/>
      <c r="G44" s="58"/>
      <c r="H44" s="58"/>
      <c r="I44" s="58"/>
      <c r="J44" s="57"/>
      <c r="K44" s="58"/>
      <c r="L44" s="58"/>
    </row>
    <row r="45" spans="1:12" ht="21" customHeight="1">
      <c r="A45" s="54">
        <v>8</v>
      </c>
      <c r="B45" s="55" t="s">
        <v>1122</v>
      </c>
      <c r="C45" s="231" t="s">
        <v>1120</v>
      </c>
      <c r="D45" s="55" t="s">
        <v>1124</v>
      </c>
      <c r="E45" s="56">
        <v>300000</v>
      </c>
      <c r="F45" s="56">
        <v>300000</v>
      </c>
      <c r="G45" s="56">
        <v>300000</v>
      </c>
      <c r="H45" s="56">
        <v>300000</v>
      </c>
      <c r="I45" s="56">
        <v>300000</v>
      </c>
      <c r="J45" s="56" t="s">
        <v>471</v>
      </c>
      <c r="K45" s="190" t="s">
        <v>448</v>
      </c>
      <c r="L45" s="54" t="s">
        <v>12</v>
      </c>
    </row>
    <row r="46" spans="1:12" ht="21" customHeight="1">
      <c r="A46" s="54"/>
      <c r="B46" s="55" t="s">
        <v>1123</v>
      </c>
      <c r="C46" s="55" t="s">
        <v>1121</v>
      </c>
      <c r="D46" s="55" t="s">
        <v>1125</v>
      </c>
      <c r="E46" s="54"/>
      <c r="F46" s="54"/>
      <c r="G46" s="54"/>
      <c r="H46" s="54"/>
      <c r="I46" s="54"/>
      <c r="J46" s="54" t="s">
        <v>1209</v>
      </c>
      <c r="K46" s="54"/>
      <c r="L46" s="55"/>
    </row>
    <row r="47" spans="1:12" ht="18.75" customHeight="1">
      <c r="A47" s="54"/>
      <c r="B47" s="55"/>
      <c r="C47" s="55"/>
      <c r="D47" s="55" t="s">
        <v>1126</v>
      </c>
      <c r="E47" s="55"/>
      <c r="F47" s="55"/>
      <c r="G47" s="55"/>
      <c r="H47" s="55"/>
      <c r="I47" s="55"/>
      <c r="J47" s="54"/>
      <c r="K47" s="55"/>
      <c r="L47" s="55"/>
    </row>
    <row r="48" spans="1:12" ht="18.75" customHeight="1">
      <c r="A48" s="57"/>
      <c r="B48" s="58"/>
      <c r="C48" s="58"/>
      <c r="D48" s="58"/>
      <c r="E48" s="58"/>
      <c r="F48" s="58"/>
      <c r="G48" s="58"/>
      <c r="H48" s="58"/>
      <c r="I48" s="58"/>
      <c r="J48" s="57"/>
      <c r="K48" s="58"/>
      <c r="L48" s="58"/>
    </row>
    <row r="49" spans="1:12" ht="18.75" customHeight="1">
      <c r="A49" s="70"/>
      <c r="B49" s="135"/>
      <c r="C49" s="135"/>
      <c r="D49" s="135"/>
      <c r="E49" s="135"/>
      <c r="F49" s="135"/>
      <c r="G49" s="135"/>
      <c r="H49" s="135"/>
      <c r="I49" s="135"/>
      <c r="J49" s="70"/>
      <c r="K49" s="135"/>
      <c r="L49" s="135"/>
    </row>
    <row r="50" spans="1:12" ht="21" customHeight="1">
      <c r="A50" s="70"/>
      <c r="B50" s="135"/>
      <c r="C50" s="135"/>
      <c r="D50" s="135"/>
      <c r="E50" s="135"/>
      <c r="F50" s="135"/>
      <c r="G50" s="135"/>
      <c r="H50" s="135"/>
      <c r="I50" s="135"/>
      <c r="J50" s="70"/>
      <c r="K50" s="135"/>
      <c r="L50" s="135"/>
    </row>
    <row r="51" spans="1:12" ht="21" customHeight="1">
      <c r="A51" s="200"/>
      <c r="B51" s="67"/>
      <c r="C51" s="67"/>
      <c r="D51" s="222"/>
      <c r="E51" s="67"/>
      <c r="F51" s="67"/>
      <c r="G51" s="67"/>
      <c r="H51" s="67"/>
      <c r="I51" s="67"/>
      <c r="J51" s="200"/>
      <c r="K51" s="67"/>
      <c r="L51" s="339" t="s">
        <v>1366</v>
      </c>
    </row>
    <row r="52" spans="1:12" ht="21" customHeight="1">
      <c r="A52" s="467" t="s">
        <v>2</v>
      </c>
      <c r="B52" s="467" t="s">
        <v>3</v>
      </c>
      <c r="C52" s="467" t="s">
        <v>4</v>
      </c>
      <c r="D52" s="202" t="s">
        <v>232</v>
      </c>
      <c r="E52" s="470" t="s">
        <v>236</v>
      </c>
      <c r="F52" s="471"/>
      <c r="G52" s="471"/>
      <c r="H52" s="471"/>
      <c r="I52" s="472"/>
      <c r="J52" s="203" t="s">
        <v>228</v>
      </c>
      <c r="K52" s="204" t="s">
        <v>5</v>
      </c>
      <c r="L52" s="202" t="s">
        <v>771</v>
      </c>
    </row>
    <row r="53" spans="1:12" ht="21" customHeight="1">
      <c r="A53" s="468"/>
      <c r="B53" s="468"/>
      <c r="C53" s="468"/>
      <c r="D53" s="205" t="s">
        <v>233</v>
      </c>
      <c r="E53" s="204">
        <v>2566</v>
      </c>
      <c r="F53" s="204">
        <v>2567</v>
      </c>
      <c r="G53" s="204">
        <v>2568</v>
      </c>
      <c r="H53" s="204">
        <v>2569</v>
      </c>
      <c r="I53" s="204">
        <v>2570</v>
      </c>
      <c r="J53" s="54" t="s">
        <v>229</v>
      </c>
      <c r="K53" s="54" t="s">
        <v>7</v>
      </c>
      <c r="L53" s="205" t="s">
        <v>772</v>
      </c>
    </row>
    <row r="54" spans="1:12" ht="21" customHeight="1">
      <c r="A54" s="469"/>
      <c r="B54" s="469"/>
      <c r="C54" s="469"/>
      <c r="D54" s="207"/>
      <c r="E54" s="57" t="s">
        <v>9</v>
      </c>
      <c r="F54" s="57" t="s">
        <v>9</v>
      </c>
      <c r="G54" s="57" t="s">
        <v>9</v>
      </c>
      <c r="H54" s="57" t="s">
        <v>9</v>
      </c>
      <c r="I54" s="57" t="s">
        <v>9</v>
      </c>
      <c r="J54" s="57"/>
      <c r="K54" s="208"/>
      <c r="L54" s="206"/>
    </row>
    <row r="55" spans="1:12" ht="21" customHeight="1">
      <c r="A55" s="54">
        <v>10</v>
      </c>
      <c r="B55" s="55" t="s">
        <v>556</v>
      </c>
      <c r="C55" s="209" t="s">
        <v>558</v>
      </c>
      <c r="D55" s="55" t="s">
        <v>276</v>
      </c>
      <c r="E55" s="54" t="s">
        <v>13</v>
      </c>
      <c r="F55" s="56">
        <v>150000</v>
      </c>
      <c r="G55" s="54" t="s">
        <v>13</v>
      </c>
      <c r="H55" s="54" t="s">
        <v>13</v>
      </c>
      <c r="I55" s="54" t="s">
        <v>13</v>
      </c>
      <c r="J55" s="56" t="s">
        <v>1101</v>
      </c>
      <c r="K55" s="190" t="s">
        <v>559</v>
      </c>
      <c r="L55" s="54" t="s">
        <v>12</v>
      </c>
    </row>
    <row r="56" spans="1:12" ht="21" customHeight="1">
      <c r="A56" s="54"/>
      <c r="B56" s="55" t="s">
        <v>557</v>
      </c>
      <c r="C56" s="231"/>
      <c r="D56" s="55"/>
      <c r="F56" s="54"/>
      <c r="G56" s="55"/>
      <c r="H56" s="55"/>
      <c r="I56" s="55"/>
      <c r="J56" s="54" t="s">
        <v>1095</v>
      </c>
      <c r="K56" s="190"/>
      <c r="L56" s="54"/>
    </row>
    <row r="57" spans="1:12" ht="21" customHeight="1">
      <c r="A57" s="57"/>
      <c r="B57" s="58"/>
      <c r="C57" s="58"/>
      <c r="D57" s="58"/>
      <c r="E57" s="57"/>
      <c r="F57" s="57"/>
      <c r="G57" s="57"/>
      <c r="H57" s="57"/>
      <c r="I57" s="57"/>
      <c r="J57" s="57"/>
      <c r="K57" s="58"/>
      <c r="L57" s="57"/>
    </row>
    <row r="58" spans="1:12" ht="21" customHeight="1">
      <c r="A58" s="54">
        <v>11</v>
      </c>
      <c r="B58" s="55" t="s">
        <v>172</v>
      </c>
      <c r="C58" s="55" t="s">
        <v>173</v>
      </c>
      <c r="D58" s="55" t="s">
        <v>277</v>
      </c>
      <c r="E58" s="56">
        <v>250000</v>
      </c>
      <c r="F58" s="56">
        <v>250000</v>
      </c>
      <c r="G58" s="56">
        <v>250000</v>
      </c>
      <c r="H58" s="56" t="s">
        <v>13</v>
      </c>
      <c r="I58" s="56" t="s">
        <v>13</v>
      </c>
      <c r="J58" s="56" t="s">
        <v>468</v>
      </c>
      <c r="K58" s="29" t="s">
        <v>449</v>
      </c>
      <c r="L58" s="54" t="s">
        <v>176</v>
      </c>
    </row>
    <row r="59" spans="1:12" ht="21" customHeight="1">
      <c r="A59" s="54"/>
      <c r="B59" s="55"/>
      <c r="C59" s="55" t="s">
        <v>174</v>
      </c>
      <c r="D59" s="55"/>
      <c r="E59" s="54"/>
      <c r="F59" s="54"/>
      <c r="G59" s="54"/>
      <c r="H59" s="54"/>
      <c r="I59" s="54"/>
      <c r="J59" s="54" t="s">
        <v>478</v>
      </c>
      <c r="K59" s="54"/>
      <c r="L59" s="54" t="s">
        <v>177</v>
      </c>
    </row>
    <row r="60" spans="1:12" ht="21" customHeight="1">
      <c r="A60" s="54"/>
      <c r="B60" s="55"/>
      <c r="C60" s="55" t="s">
        <v>175</v>
      </c>
      <c r="D60" s="55"/>
      <c r="E60" s="55"/>
      <c r="F60" s="55"/>
      <c r="G60" s="55"/>
      <c r="H60" s="55"/>
      <c r="I60" s="55"/>
      <c r="J60" s="54" t="s">
        <v>479</v>
      </c>
      <c r="K60" s="55"/>
      <c r="L60" s="55"/>
    </row>
    <row r="61" spans="1:12" ht="20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21" customHeight="1">
      <c r="A62" s="54">
        <v>12</v>
      </c>
      <c r="B62" s="55" t="s">
        <v>422</v>
      </c>
      <c r="C62" s="55" t="s">
        <v>178</v>
      </c>
      <c r="D62" s="55" t="s">
        <v>276</v>
      </c>
      <c r="E62" s="54" t="s">
        <v>13</v>
      </c>
      <c r="F62" s="56">
        <v>10000000</v>
      </c>
      <c r="G62" s="54" t="s">
        <v>13</v>
      </c>
      <c r="H62" s="54" t="s">
        <v>13</v>
      </c>
      <c r="I62" s="54" t="s">
        <v>13</v>
      </c>
      <c r="J62" s="56" t="s">
        <v>1100</v>
      </c>
      <c r="K62" s="29" t="s">
        <v>450</v>
      </c>
      <c r="L62" s="204" t="s">
        <v>1188</v>
      </c>
    </row>
    <row r="63" spans="1:12" ht="21" customHeight="1">
      <c r="A63" s="54"/>
      <c r="B63" s="55" t="s">
        <v>423</v>
      </c>
      <c r="C63" s="55" t="s">
        <v>179</v>
      </c>
      <c r="D63" s="55"/>
      <c r="E63" s="55"/>
      <c r="F63" s="54"/>
      <c r="G63" s="55"/>
      <c r="H63" s="55"/>
      <c r="I63" s="55"/>
      <c r="J63" s="54" t="s">
        <v>1095</v>
      </c>
      <c r="K63" s="190" t="s">
        <v>179</v>
      </c>
      <c r="L63" s="54" t="s">
        <v>177</v>
      </c>
    </row>
    <row r="64" spans="1:12" ht="21" customHeight="1">
      <c r="A64" s="57"/>
      <c r="B64" s="58"/>
      <c r="C64" s="58"/>
      <c r="D64" s="58"/>
      <c r="E64" s="58"/>
      <c r="F64" s="57"/>
      <c r="G64" s="58"/>
      <c r="H64" s="58"/>
      <c r="I64" s="58"/>
      <c r="J64" s="57"/>
      <c r="K64" s="58"/>
      <c r="L64" s="58"/>
    </row>
    <row r="65" spans="1:12" ht="21" customHeight="1">
      <c r="A65" s="54">
        <v>13</v>
      </c>
      <c r="B65" s="55" t="s">
        <v>906</v>
      </c>
      <c r="C65" s="231" t="s">
        <v>907</v>
      </c>
      <c r="D65" s="55" t="s">
        <v>276</v>
      </c>
      <c r="E65" s="54" t="s">
        <v>13</v>
      </c>
      <c r="F65" s="56">
        <v>8000000</v>
      </c>
      <c r="G65" s="54" t="s">
        <v>13</v>
      </c>
      <c r="H65" s="55"/>
      <c r="J65" s="56" t="s">
        <v>1099</v>
      </c>
      <c r="K65" s="244" t="s">
        <v>908</v>
      </c>
      <c r="L65" s="54" t="s">
        <v>12</v>
      </c>
    </row>
    <row r="66" spans="1:12" ht="21" customHeight="1">
      <c r="A66" s="54"/>
      <c r="B66" s="55"/>
      <c r="C66" s="55"/>
      <c r="D66" s="55"/>
      <c r="F66" s="54"/>
      <c r="G66" s="55"/>
      <c r="H66" s="54"/>
      <c r="I66" s="71"/>
      <c r="J66" s="45" t="s">
        <v>1095</v>
      </c>
      <c r="K66" s="190" t="s">
        <v>909</v>
      </c>
      <c r="L66" s="55"/>
    </row>
    <row r="67" spans="1:12" ht="21" customHeight="1">
      <c r="A67" s="57"/>
      <c r="B67" s="58"/>
      <c r="C67" s="58"/>
      <c r="D67" s="58"/>
      <c r="E67" s="67"/>
      <c r="F67" s="57"/>
      <c r="G67" s="58"/>
      <c r="H67" s="57"/>
      <c r="I67" s="69"/>
      <c r="J67" s="200"/>
      <c r="K67" s="191"/>
      <c r="L67" s="58"/>
    </row>
    <row r="68" spans="1:12" ht="21" customHeight="1">
      <c r="A68" s="237">
        <v>14</v>
      </c>
      <c r="B68" s="237" t="s">
        <v>1189</v>
      </c>
      <c r="C68" s="237" t="s">
        <v>1190</v>
      </c>
      <c r="D68" s="237" t="s">
        <v>1191</v>
      </c>
      <c r="E68" s="312">
        <v>5000000</v>
      </c>
      <c r="F68" s="312">
        <v>5000000</v>
      </c>
      <c r="G68" s="312">
        <v>5000000</v>
      </c>
      <c r="H68" s="312">
        <v>5000000</v>
      </c>
      <c r="I68" s="312">
        <v>5000000</v>
      </c>
      <c r="J68" s="204" t="s">
        <v>1194</v>
      </c>
      <c r="K68" s="368" t="s">
        <v>1192</v>
      </c>
      <c r="L68" s="204" t="s">
        <v>12</v>
      </c>
    </row>
    <row r="69" spans="1:12" ht="21" customHeight="1">
      <c r="A69" s="55"/>
      <c r="B69" s="55"/>
      <c r="C69" s="55" t="s">
        <v>1196</v>
      </c>
      <c r="D69" s="55"/>
      <c r="E69" s="55"/>
      <c r="F69" s="55"/>
      <c r="G69" s="55"/>
      <c r="H69" s="55"/>
      <c r="I69" s="55"/>
      <c r="J69" s="54" t="s">
        <v>1195</v>
      </c>
      <c r="K69" s="55" t="s">
        <v>1193</v>
      </c>
      <c r="L69" s="55"/>
    </row>
    <row r="70" spans="1:12" s="135" customFormat="1" ht="21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ht="21" customHeight="1">
      <c r="A71" s="473" t="s">
        <v>1428</v>
      </c>
      <c r="B71" s="474"/>
      <c r="C71" s="474"/>
      <c r="D71" s="475"/>
      <c r="E71" s="299">
        <f>E12+E21+E24+E31+E34+E42+E45+E58+E68</f>
        <v>26250000</v>
      </c>
      <c r="F71" s="299">
        <f>F12+F21+F24+F31+F34+F38+F45+F55+F58+F62+F65+F68</f>
        <v>46000000</v>
      </c>
      <c r="G71" s="299">
        <f>G12+G21+G24+G31+G34+G42+G45+G58+G68</f>
        <v>26250000</v>
      </c>
      <c r="H71" s="299">
        <f>H12+H21+H24+H31+H42+H45+H68</f>
        <v>23000000</v>
      </c>
      <c r="I71" s="299">
        <f>I12+I21+I24+I31+I42+I45+I68</f>
        <v>23000000</v>
      </c>
      <c r="J71" s="295"/>
      <c r="K71" s="295"/>
      <c r="L71" s="295"/>
    </row>
    <row r="72" spans="1:12" ht="21" customHeight="1">
      <c r="A72" s="70"/>
      <c r="B72" s="135"/>
      <c r="C72" s="135"/>
      <c r="D72" s="227"/>
      <c r="E72" s="135"/>
      <c r="F72" s="135"/>
      <c r="G72" s="135"/>
      <c r="H72" s="135"/>
      <c r="I72" s="135"/>
      <c r="J72" s="135"/>
      <c r="K72" s="135"/>
      <c r="L72" s="135"/>
    </row>
    <row r="75" ht="21" customHeight="1">
      <c r="D75" s="45"/>
    </row>
    <row r="78" ht="21" customHeight="1">
      <c r="A78" s="45"/>
    </row>
    <row r="79" ht="21" customHeight="1">
      <c r="A79" s="45"/>
    </row>
    <row r="80" ht="21" customHeight="1">
      <c r="A80" s="45"/>
    </row>
    <row r="81" ht="21" customHeight="1">
      <c r="A81" s="45"/>
    </row>
    <row r="82" ht="21" customHeight="1">
      <c r="A82" s="45"/>
    </row>
    <row r="83" ht="21" customHeight="1">
      <c r="A83" s="45"/>
    </row>
    <row r="84" ht="21" customHeight="1">
      <c r="A84" s="45"/>
    </row>
    <row r="85" ht="21" customHeight="1">
      <c r="A85" s="45"/>
    </row>
    <row r="86" ht="21" customHeight="1">
      <c r="A86" s="45"/>
    </row>
    <row r="87" ht="21" customHeight="1">
      <c r="A87" s="45"/>
    </row>
    <row r="111" spans="1:12" s="47" customFormat="1" ht="21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s="47" customFormat="1" ht="21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="47" customFormat="1" ht="21" customHeight="1"/>
    <row r="114" s="47" customFormat="1" ht="21" customHeight="1"/>
    <row r="115" s="47" customFormat="1" ht="21" customHeight="1"/>
    <row r="116" s="47" customFormat="1" ht="21" customHeight="1"/>
    <row r="117" s="47" customFormat="1" ht="21" customHeight="1"/>
    <row r="118" s="47" customFormat="1" ht="21" customHeight="1"/>
    <row r="119" s="47" customFormat="1" ht="21" customHeight="1"/>
    <row r="120" s="47" customFormat="1" ht="21" customHeight="1"/>
    <row r="121" s="47" customFormat="1" ht="21" customHeight="1"/>
    <row r="122" s="47" customFormat="1" ht="21" customHeight="1"/>
    <row r="123" s="47" customFormat="1" ht="21" customHeight="1"/>
    <row r="124" s="47" customFormat="1" ht="21" customHeight="1"/>
    <row r="125" s="47" customFormat="1" ht="21" customHeight="1"/>
    <row r="126" s="47" customFormat="1" ht="21" customHeight="1"/>
    <row r="127" s="47" customFormat="1" ht="21" customHeight="1"/>
    <row r="128" s="47" customFormat="1" ht="21" customHeight="1"/>
    <row r="129" s="47" customFormat="1" ht="21" customHeight="1"/>
    <row r="130" s="47" customFormat="1" ht="21" customHeight="1"/>
    <row r="131" spans="1:12" s="30" customFormat="1" ht="21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</row>
    <row r="132" spans="1:12" s="30" customFormat="1" ht="21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</row>
    <row r="133" s="30" customFormat="1" ht="21" customHeight="1"/>
    <row r="134" s="30" customFormat="1" ht="21" customHeight="1"/>
    <row r="135" s="30" customFormat="1" ht="21" customHeight="1"/>
    <row r="136" s="30" customFormat="1" ht="21" customHeight="1"/>
    <row r="137" s="30" customFormat="1" ht="21" customHeight="1"/>
    <row r="138" s="30" customFormat="1" ht="21" customHeight="1"/>
    <row r="139" s="30" customFormat="1" ht="21" customHeight="1"/>
    <row r="140" s="30" customFormat="1" ht="21" customHeight="1"/>
    <row r="141" s="30" customFormat="1" ht="21" customHeight="1"/>
    <row r="142" s="30" customFormat="1" ht="21" customHeight="1"/>
    <row r="143" s="30" customFormat="1" ht="21" customHeight="1"/>
    <row r="144" s="30" customFormat="1" ht="21" customHeight="1"/>
    <row r="145" s="30" customFormat="1" ht="21" customHeight="1"/>
    <row r="146" s="30" customFormat="1" ht="21" customHeight="1"/>
    <row r="147" s="30" customFormat="1" ht="21" customHeight="1"/>
    <row r="148" s="30" customFormat="1" ht="21" customHeight="1"/>
    <row r="149" s="30" customFormat="1" ht="21" customHeight="1"/>
    <row r="150" s="30" customFormat="1" ht="21" customHeight="1"/>
    <row r="151" s="30" customFormat="1" ht="21" customHeight="1"/>
    <row r="152" s="30" customFormat="1" ht="21" customHeight="1"/>
    <row r="153" s="30" customFormat="1" ht="21" customHeight="1"/>
    <row r="154" s="30" customFormat="1" ht="21" customHeight="1"/>
    <row r="155" s="30" customFormat="1" ht="21" customHeight="1"/>
    <row r="156" s="30" customFormat="1" ht="21" customHeight="1"/>
    <row r="157" s="30" customFormat="1" ht="21" customHeight="1"/>
    <row r="158" s="30" customFormat="1" ht="21" customHeight="1"/>
    <row r="159" s="30" customFormat="1" ht="21" customHeight="1"/>
    <row r="160" s="30" customFormat="1" ht="21" customHeight="1"/>
    <row r="161" s="30" customFormat="1" ht="21" customHeight="1"/>
    <row r="162" s="30" customFormat="1" ht="21" customHeight="1"/>
    <row r="163" s="30" customFormat="1" ht="21" customHeight="1"/>
    <row r="164" s="30" customFormat="1" ht="21" customHeight="1"/>
    <row r="165" s="30" customFormat="1" ht="21" customHeight="1"/>
    <row r="166" s="30" customFormat="1" ht="21" customHeight="1"/>
    <row r="167" s="30" customFormat="1" ht="21" customHeight="1"/>
    <row r="168" s="30" customFormat="1" ht="21" customHeight="1"/>
    <row r="169" s="30" customFormat="1" ht="21" customHeight="1"/>
    <row r="170" s="30" customFormat="1" ht="21" customHeight="1"/>
    <row r="171" s="30" customFormat="1" ht="21" customHeight="1"/>
    <row r="172" s="30" customFormat="1" ht="21" customHeight="1"/>
    <row r="173" s="30" customFormat="1" ht="21" customHeight="1"/>
    <row r="174" s="30" customFormat="1" ht="21" customHeight="1"/>
    <row r="175" s="30" customFormat="1" ht="21" customHeight="1"/>
    <row r="176" s="30" customFormat="1" ht="21" customHeight="1"/>
    <row r="177" s="30" customFormat="1" ht="21" customHeight="1"/>
    <row r="178" s="30" customFormat="1" ht="21" customHeight="1"/>
    <row r="179" s="30" customFormat="1" ht="21" customHeight="1"/>
    <row r="180" s="30" customFormat="1" ht="21" customHeight="1"/>
    <row r="181" s="30" customFormat="1" ht="21" customHeight="1"/>
    <row r="182" s="30" customFormat="1" ht="21" customHeight="1"/>
    <row r="183" s="30" customFormat="1" ht="21" customHeight="1"/>
    <row r="184" s="30" customFormat="1" ht="21" customHeight="1"/>
    <row r="185" s="30" customFormat="1" ht="21" customHeight="1"/>
    <row r="186" spans="1:12" s="30" customFormat="1" ht="21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s="30" customFormat="1" ht="21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s="30" customFormat="1" ht="21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s="30" customFormat="1" ht="21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s="30" customFormat="1" ht="21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s="30" customFormat="1" ht="21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</sheetData>
  <sheetProtection/>
  <mergeCells count="17">
    <mergeCell ref="A71:D71"/>
    <mergeCell ref="A2:L2"/>
    <mergeCell ref="A3:L3"/>
    <mergeCell ref="A27:A29"/>
    <mergeCell ref="B27:B29"/>
    <mergeCell ref="C27:C29"/>
    <mergeCell ref="E27:I27"/>
    <mergeCell ref="A52:A54"/>
    <mergeCell ref="B52:B54"/>
    <mergeCell ref="C52:C54"/>
    <mergeCell ref="E52:I52"/>
    <mergeCell ref="A1:K1"/>
    <mergeCell ref="A4:L4"/>
    <mergeCell ref="A9:A11"/>
    <mergeCell ref="B9:B11"/>
    <mergeCell ref="C9:C11"/>
    <mergeCell ref="E9:I9"/>
  </mergeCells>
  <printOptions horizontalCentered="1"/>
  <pageMargins left="0.37" right="0.07874015748031496" top="0.7480314960629921" bottom="0.1968503937007874" header="0.11811023622047245" footer="0.03937007874015748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view="pageBreakPreview" zoomScaleSheetLayoutView="100" zoomScalePageLayoutView="0" workbookViewId="0" topLeftCell="A16">
      <selection activeCell="E26" sqref="E26:I26"/>
    </sheetView>
  </sheetViews>
  <sheetFormatPr defaultColWidth="9.140625" defaultRowHeight="21" customHeight="1"/>
  <cols>
    <col min="1" max="1" width="2.7109375" style="1" customWidth="1"/>
    <col min="2" max="2" width="16.00390625" style="1" customWidth="1"/>
    <col min="3" max="3" width="25.421875" style="1" customWidth="1"/>
    <col min="4" max="4" width="18.8515625" style="1" customWidth="1"/>
    <col min="5" max="9" width="6.7109375" style="1" customWidth="1"/>
    <col min="10" max="10" width="10.00390625" style="1" customWidth="1"/>
    <col min="11" max="11" width="15.140625" style="1" customWidth="1"/>
    <col min="12" max="12" width="12.00390625" style="1" customWidth="1"/>
    <col min="13" max="13" width="4.140625" style="1" customWidth="1"/>
    <col min="14" max="16384" width="9.00390625" style="1" customWidth="1"/>
  </cols>
  <sheetData>
    <row r="1" spans="1:12" s="46" customFormat="1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1367</v>
      </c>
    </row>
    <row r="2" spans="1:12" s="47" customFormat="1" ht="21">
      <c r="A2" s="476" t="s">
        <v>1321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>
      <c r="A3" s="476" t="s">
        <v>1322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6" customFormat="1" ht="21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s="46" customFormat="1" ht="21">
      <c r="A5" s="43" t="s">
        <v>873</v>
      </c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</row>
    <row r="6" spans="1:12" s="46" customFormat="1" ht="21">
      <c r="A6" s="43" t="s">
        <v>874</v>
      </c>
      <c r="B6" s="43"/>
      <c r="C6" s="43"/>
      <c r="D6" s="43"/>
      <c r="E6" s="43"/>
      <c r="F6" s="43"/>
      <c r="G6" s="43"/>
      <c r="H6" s="42"/>
      <c r="I6" s="42"/>
      <c r="J6" s="42"/>
      <c r="K6" s="42"/>
      <c r="L6" s="42"/>
    </row>
    <row r="7" spans="1:12" s="11" customFormat="1" ht="21" customHeight="1">
      <c r="A7" s="3" t="s">
        <v>788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1" customFormat="1" ht="21" customHeight="1">
      <c r="A8" s="3" t="s">
        <v>789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" customHeight="1">
      <c r="A9" s="478" t="s">
        <v>2</v>
      </c>
      <c r="B9" s="478" t="s">
        <v>3</v>
      </c>
      <c r="C9" s="478" t="s">
        <v>4</v>
      </c>
      <c r="D9" s="383" t="s">
        <v>232</v>
      </c>
      <c r="E9" s="470" t="s">
        <v>236</v>
      </c>
      <c r="F9" s="471"/>
      <c r="G9" s="471"/>
      <c r="H9" s="471"/>
      <c r="I9" s="472"/>
      <c r="J9" s="155" t="s">
        <v>228</v>
      </c>
      <c r="K9" s="156" t="s">
        <v>5</v>
      </c>
      <c r="L9" s="202" t="s">
        <v>771</v>
      </c>
    </row>
    <row r="10" spans="1:12" ht="21" customHeight="1">
      <c r="A10" s="479"/>
      <c r="B10" s="479"/>
      <c r="C10" s="479"/>
      <c r="D10" s="384" t="s">
        <v>233</v>
      </c>
      <c r="E10" s="204">
        <v>2566</v>
      </c>
      <c r="F10" s="204">
        <v>2567</v>
      </c>
      <c r="G10" s="204">
        <v>2568</v>
      </c>
      <c r="H10" s="204">
        <v>2569</v>
      </c>
      <c r="I10" s="204">
        <v>2570</v>
      </c>
      <c r="J10" s="38" t="s">
        <v>229</v>
      </c>
      <c r="K10" s="38" t="s">
        <v>7</v>
      </c>
      <c r="L10" s="205" t="s">
        <v>772</v>
      </c>
    </row>
    <row r="11" spans="1:12" ht="21" customHeight="1">
      <c r="A11" s="479"/>
      <c r="B11" s="479"/>
      <c r="C11" s="479"/>
      <c r="D11" s="186"/>
      <c r="E11" s="54" t="s">
        <v>9</v>
      </c>
      <c r="F11" s="54" t="s">
        <v>9</v>
      </c>
      <c r="G11" s="54" t="s">
        <v>9</v>
      </c>
      <c r="H11" s="54" t="s">
        <v>9</v>
      </c>
      <c r="I11" s="54" t="s">
        <v>9</v>
      </c>
      <c r="J11" s="38"/>
      <c r="K11" s="171"/>
      <c r="L11" s="205"/>
    </row>
    <row r="12" spans="1:12" ht="21" customHeight="1">
      <c r="A12" s="156">
        <v>1</v>
      </c>
      <c r="B12" s="165" t="s">
        <v>153</v>
      </c>
      <c r="C12" s="165" t="s">
        <v>286</v>
      </c>
      <c r="D12" s="249" t="s">
        <v>1016</v>
      </c>
      <c r="E12" s="167">
        <v>20000</v>
      </c>
      <c r="F12" s="167">
        <v>20000</v>
      </c>
      <c r="G12" s="167">
        <v>20000</v>
      </c>
      <c r="H12" s="167">
        <v>20000</v>
      </c>
      <c r="I12" s="167">
        <v>20000</v>
      </c>
      <c r="J12" s="156" t="s">
        <v>292</v>
      </c>
      <c r="K12" s="168" t="s">
        <v>288</v>
      </c>
      <c r="L12" s="156" t="s">
        <v>715</v>
      </c>
    </row>
    <row r="13" spans="1:12" ht="21" customHeight="1">
      <c r="A13" s="38"/>
      <c r="B13" s="161" t="s">
        <v>154</v>
      </c>
      <c r="C13" s="161" t="s">
        <v>287</v>
      </c>
      <c r="D13" s="162"/>
      <c r="E13" s="38"/>
      <c r="F13" s="38"/>
      <c r="G13" s="38"/>
      <c r="H13" s="38"/>
      <c r="I13" s="38"/>
      <c r="J13" s="38" t="s">
        <v>293</v>
      </c>
      <c r="K13" s="162" t="s">
        <v>290</v>
      </c>
      <c r="L13" s="38" t="s">
        <v>497</v>
      </c>
    </row>
    <row r="14" spans="1:12" ht="21" customHeight="1">
      <c r="A14" s="38"/>
      <c r="B14" s="161" t="s">
        <v>575</v>
      </c>
      <c r="C14" s="161" t="s">
        <v>938</v>
      </c>
      <c r="D14" s="161"/>
      <c r="E14" s="172"/>
      <c r="F14" s="172"/>
      <c r="G14" s="172"/>
      <c r="H14" s="172"/>
      <c r="I14" s="172"/>
      <c r="J14" s="38"/>
      <c r="K14" s="174"/>
      <c r="L14" s="38"/>
    </row>
    <row r="15" spans="1:12" ht="21" customHeight="1">
      <c r="A15" s="38"/>
      <c r="B15" s="174"/>
      <c r="C15" s="161" t="s">
        <v>937</v>
      </c>
      <c r="D15" s="174"/>
      <c r="E15" s="175"/>
      <c r="F15" s="175"/>
      <c r="G15" s="172"/>
      <c r="H15" s="172"/>
      <c r="I15" s="172"/>
      <c r="J15" s="172"/>
      <c r="K15" s="174"/>
      <c r="L15" s="38"/>
    </row>
    <row r="16" spans="1:12" ht="21" customHeight="1">
      <c r="A16" s="36"/>
      <c r="B16" s="177"/>
      <c r="C16" s="164"/>
      <c r="D16" s="177"/>
      <c r="E16" s="178"/>
      <c r="F16" s="178"/>
      <c r="G16" s="179"/>
      <c r="H16" s="179"/>
      <c r="I16" s="179"/>
      <c r="J16" s="179"/>
      <c r="K16" s="177"/>
      <c r="L16" s="36"/>
    </row>
    <row r="17" spans="1:12" ht="21" customHeight="1">
      <c r="A17" s="38">
        <v>2</v>
      </c>
      <c r="B17" s="161" t="s">
        <v>155</v>
      </c>
      <c r="C17" s="161" t="s">
        <v>935</v>
      </c>
      <c r="D17" s="162" t="s">
        <v>291</v>
      </c>
      <c r="E17" s="253">
        <v>30000</v>
      </c>
      <c r="F17" s="253">
        <v>30000</v>
      </c>
      <c r="G17" s="253">
        <v>30000</v>
      </c>
      <c r="H17" s="253">
        <v>30000</v>
      </c>
      <c r="I17" s="253">
        <v>30000</v>
      </c>
      <c r="J17" s="38" t="s">
        <v>498</v>
      </c>
      <c r="K17" s="162" t="s">
        <v>288</v>
      </c>
      <c r="L17" s="38" t="s">
        <v>715</v>
      </c>
    </row>
    <row r="18" spans="1:12" ht="21" customHeight="1">
      <c r="A18" s="38"/>
      <c r="B18" s="161" t="s">
        <v>156</v>
      </c>
      <c r="C18" s="161" t="s">
        <v>936</v>
      </c>
      <c r="D18" s="174"/>
      <c r="E18" s="172"/>
      <c r="F18" s="38"/>
      <c r="G18" s="38"/>
      <c r="H18" s="38"/>
      <c r="I18" s="38"/>
      <c r="J18" s="38" t="s">
        <v>499</v>
      </c>
      <c r="K18" s="162" t="s">
        <v>290</v>
      </c>
      <c r="L18" s="38" t="s">
        <v>496</v>
      </c>
    </row>
    <row r="19" spans="1:12" ht="21" customHeight="1">
      <c r="A19" s="38"/>
      <c r="B19" s="161"/>
      <c r="C19" s="161" t="s">
        <v>937</v>
      </c>
      <c r="D19" s="174"/>
      <c r="E19" s="172"/>
      <c r="F19" s="38"/>
      <c r="G19" s="38"/>
      <c r="H19" s="38"/>
      <c r="I19" s="38"/>
      <c r="J19" s="38"/>
      <c r="K19" s="162"/>
      <c r="L19" s="38"/>
    </row>
    <row r="20" spans="1:12" ht="21" customHeight="1">
      <c r="A20" s="36"/>
      <c r="B20" s="177"/>
      <c r="C20" s="164"/>
      <c r="D20" s="177"/>
      <c r="E20" s="179"/>
      <c r="F20" s="179"/>
      <c r="G20" s="179"/>
      <c r="H20" s="179"/>
      <c r="I20" s="179"/>
      <c r="J20" s="36"/>
      <c r="K20" s="177"/>
      <c r="L20" s="36"/>
    </row>
    <row r="21" spans="1:12" ht="21" customHeight="1">
      <c r="A21" s="156">
        <v>3</v>
      </c>
      <c r="B21" s="165" t="s">
        <v>940</v>
      </c>
      <c r="C21" s="165" t="s">
        <v>939</v>
      </c>
      <c r="D21" s="165" t="s">
        <v>638</v>
      </c>
      <c r="E21" s="167">
        <v>30000</v>
      </c>
      <c r="F21" s="167">
        <v>30000</v>
      </c>
      <c r="G21" s="167">
        <v>30000</v>
      </c>
      <c r="H21" s="167">
        <v>30000</v>
      </c>
      <c r="I21" s="167">
        <v>30000</v>
      </c>
      <c r="J21" s="250" t="s">
        <v>626</v>
      </c>
      <c r="K21" s="168" t="s">
        <v>624</v>
      </c>
      <c r="L21" s="156" t="s">
        <v>715</v>
      </c>
    </row>
    <row r="22" spans="1:12" ht="21" customHeight="1">
      <c r="A22" s="38"/>
      <c r="B22" s="171" t="s">
        <v>941</v>
      </c>
      <c r="C22" s="161" t="s">
        <v>625</v>
      </c>
      <c r="D22" s="161" t="s">
        <v>639</v>
      </c>
      <c r="E22" s="38"/>
      <c r="F22" s="38"/>
      <c r="G22" s="38"/>
      <c r="H22" s="38"/>
      <c r="I22" s="38"/>
      <c r="J22" s="38" t="s">
        <v>627</v>
      </c>
      <c r="K22" s="162" t="s">
        <v>1041</v>
      </c>
      <c r="L22" s="172"/>
    </row>
    <row r="23" spans="1:12" ht="21" customHeight="1">
      <c r="A23" s="38"/>
      <c r="B23" s="174"/>
      <c r="C23" s="161" t="s">
        <v>936</v>
      </c>
      <c r="D23" s="174"/>
      <c r="E23" s="172"/>
      <c r="F23" s="172"/>
      <c r="G23" s="172"/>
      <c r="H23" s="172"/>
      <c r="I23" s="172"/>
      <c r="J23" s="38" t="s">
        <v>623</v>
      </c>
      <c r="K23" s="162" t="s">
        <v>1198</v>
      </c>
      <c r="L23" s="172"/>
    </row>
    <row r="24" spans="1:12" ht="21" customHeight="1">
      <c r="A24" s="38"/>
      <c r="B24" s="174"/>
      <c r="C24" s="161" t="s">
        <v>937</v>
      </c>
      <c r="D24" s="174"/>
      <c r="E24" s="172"/>
      <c r="F24" s="161"/>
      <c r="G24" s="172"/>
      <c r="H24" s="172"/>
      <c r="I24" s="172"/>
      <c r="J24" s="162"/>
      <c r="K24" s="162"/>
      <c r="L24" s="172"/>
    </row>
    <row r="25" spans="1:12" s="29" customFormat="1" ht="21">
      <c r="A25" s="473" t="s">
        <v>1074</v>
      </c>
      <c r="B25" s="474"/>
      <c r="C25" s="474"/>
      <c r="D25" s="475"/>
      <c r="E25" s="299">
        <f>E12+E17+E21</f>
        <v>80000</v>
      </c>
      <c r="F25" s="299">
        <f>F12+F17+F21</f>
        <v>80000</v>
      </c>
      <c r="G25" s="299">
        <f>G12+G17+G21</f>
        <v>80000</v>
      </c>
      <c r="H25" s="299">
        <f>H12+H17+H21</f>
        <v>80000</v>
      </c>
      <c r="I25" s="299">
        <f>I12+I17+I21</f>
        <v>80000</v>
      </c>
      <c r="J25" s="295"/>
      <c r="K25" s="295"/>
      <c r="L25" s="295"/>
    </row>
  </sheetData>
  <sheetProtection/>
  <mergeCells count="9">
    <mergeCell ref="A25:D25"/>
    <mergeCell ref="A2:L2"/>
    <mergeCell ref="A3:L3"/>
    <mergeCell ref="A1:K1"/>
    <mergeCell ref="A4:L4"/>
    <mergeCell ref="A9:A11"/>
    <mergeCell ref="B9:B11"/>
    <mergeCell ref="C9:C11"/>
    <mergeCell ref="E9:I9"/>
  </mergeCells>
  <printOptions horizontalCentered="1"/>
  <pageMargins left="0.2755905511811024" right="0.03937007874015748" top="0.7480314960629921" bottom="0.03937007874015748" header="0.31496062992125984" footer="0.1574803149606299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view="pageBreakPreview" zoomScaleSheetLayoutView="100" zoomScalePageLayoutView="0" workbookViewId="0" topLeftCell="A1">
      <selection activeCell="E22" sqref="E22:I22"/>
    </sheetView>
  </sheetViews>
  <sheetFormatPr defaultColWidth="9.140625" defaultRowHeight="15"/>
  <cols>
    <col min="1" max="1" width="3.28125" style="1" customWidth="1"/>
    <col min="2" max="2" width="15.421875" style="1" customWidth="1"/>
    <col min="3" max="3" width="26.57421875" style="1" customWidth="1"/>
    <col min="4" max="4" width="17.140625" style="1" customWidth="1"/>
    <col min="5" max="9" width="6.7109375" style="1" customWidth="1"/>
    <col min="10" max="10" width="8.7109375" style="9" customWidth="1"/>
    <col min="11" max="11" width="18.140625" style="1" customWidth="1"/>
    <col min="12" max="12" width="11.57421875" style="1" customWidth="1"/>
    <col min="13" max="13" width="4.421875" style="1" customWidth="1"/>
    <col min="14" max="16384" width="9.00390625" style="1" customWidth="1"/>
  </cols>
  <sheetData>
    <row r="1" spans="1:12" s="46" customFormat="1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11" customFormat="1" ht="21" customHeight="1">
      <c r="A2" s="3" t="s">
        <v>788</v>
      </c>
      <c r="B2" s="2"/>
      <c r="C2" s="2"/>
      <c r="D2" s="2"/>
      <c r="E2" s="2"/>
      <c r="F2" s="2"/>
      <c r="G2" s="2"/>
      <c r="H2" s="2"/>
      <c r="I2" s="2"/>
      <c r="J2" s="2"/>
      <c r="K2" s="2"/>
      <c r="L2" s="193" t="s">
        <v>1368</v>
      </c>
    </row>
    <row r="3" spans="1:12" s="11" customFormat="1" ht="21" customHeight="1">
      <c r="A3" s="3" t="s">
        <v>838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78" t="s">
        <v>2</v>
      </c>
      <c r="B4" s="478" t="s">
        <v>3</v>
      </c>
      <c r="C4" s="478" t="s">
        <v>4</v>
      </c>
      <c r="D4" s="383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15">
      <c r="A5" s="479"/>
      <c r="B5" s="479"/>
      <c r="C5" s="479"/>
      <c r="D5" s="384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38" t="s">
        <v>229</v>
      </c>
      <c r="K5" s="38" t="s">
        <v>7</v>
      </c>
      <c r="L5" s="205" t="s">
        <v>772</v>
      </c>
    </row>
    <row r="6" spans="1:12" ht="15">
      <c r="A6" s="481"/>
      <c r="B6" s="481"/>
      <c r="C6" s="481"/>
      <c r="D6" s="158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36"/>
      <c r="K6" s="159"/>
      <c r="L6" s="206"/>
    </row>
    <row r="7" spans="1:12" ht="21" customHeight="1">
      <c r="A7" s="38">
        <v>1</v>
      </c>
      <c r="B7" s="161" t="s">
        <v>602</v>
      </c>
      <c r="C7" s="161" t="s">
        <v>299</v>
      </c>
      <c r="D7" s="162" t="s">
        <v>301</v>
      </c>
      <c r="E7" s="163">
        <v>30000</v>
      </c>
      <c r="F7" s="163">
        <v>30000</v>
      </c>
      <c r="G7" s="163">
        <v>30000</v>
      </c>
      <c r="H7" s="163">
        <v>30000</v>
      </c>
      <c r="I7" s="163">
        <v>30000</v>
      </c>
      <c r="J7" s="252" t="s">
        <v>298</v>
      </c>
      <c r="K7" s="162" t="s">
        <v>459</v>
      </c>
      <c r="L7" s="38" t="s">
        <v>1171</v>
      </c>
    </row>
    <row r="8" spans="1:12" ht="21" customHeight="1">
      <c r="A8" s="38"/>
      <c r="B8" s="161" t="s">
        <v>147</v>
      </c>
      <c r="C8" s="161" t="s">
        <v>300</v>
      </c>
      <c r="D8" s="162"/>
      <c r="E8" s="172"/>
      <c r="F8" s="38"/>
      <c r="G8" s="38"/>
      <c r="H8" s="38"/>
      <c r="I8" s="38"/>
      <c r="J8" s="38" t="s">
        <v>289</v>
      </c>
      <c r="K8" s="162" t="s">
        <v>458</v>
      </c>
      <c r="L8" s="38" t="s">
        <v>143</v>
      </c>
    </row>
    <row r="9" spans="1:12" ht="21" customHeight="1">
      <c r="A9" s="161"/>
      <c r="B9" s="174"/>
      <c r="C9" s="161" t="s">
        <v>148</v>
      </c>
      <c r="D9" s="174"/>
      <c r="E9" s="174"/>
      <c r="F9" s="172"/>
      <c r="G9" s="172"/>
      <c r="H9" s="172"/>
      <c r="I9" s="172"/>
      <c r="J9" s="38" t="s">
        <v>135</v>
      </c>
      <c r="K9" s="161"/>
      <c r="L9" s="174"/>
    </row>
    <row r="10" spans="1:12" ht="21" customHeight="1">
      <c r="A10" s="161"/>
      <c r="B10" s="174"/>
      <c r="C10" s="161" t="s">
        <v>938</v>
      </c>
      <c r="D10" s="174"/>
      <c r="E10" s="174"/>
      <c r="F10" s="172"/>
      <c r="G10" s="172"/>
      <c r="H10" s="172"/>
      <c r="I10" s="172"/>
      <c r="J10" s="172"/>
      <c r="K10" s="174"/>
      <c r="L10" s="174"/>
    </row>
    <row r="11" spans="1:12" ht="21" customHeight="1">
      <c r="A11" s="161"/>
      <c r="B11" s="171"/>
      <c r="C11" s="161" t="s">
        <v>937</v>
      </c>
      <c r="D11" s="171"/>
      <c r="E11" s="171"/>
      <c r="F11" s="171"/>
      <c r="G11" s="171"/>
      <c r="H11" s="171"/>
      <c r="I11" s="171"/>
      <c r="J11" s="38"/>
      <c r="K11" s="171"/>
      <c r="L11" s="171"/>
    </row>
    <row r="12" spans="1:12" ht="21" customHeight="1">
      <c r="A12" s="164"/>
      <c r="B12" s="159"/>
      <c r="C12" s="164"/>
      <c r="D12" s="159"/>
      <c r="E12" s="159"/>
      <c r="F12" s="159"/>
      <c r="G12" s="159"/>
      <c r="H12" s="159"/>
      <c r="I12" s="159"/>
      <c r="J12" s="36"/>
      <c r="K12" s="159"/>
      <c r="L12" s="159"/>
    </row>
    <row r="13" spans="1:12" ht="21" customHeight="1">
      <c r="A13" s="38">
        <v>2</v>
      </c>
      <c r="B13" s="161" t="s">
        <v>149</v>
      </c>
      <c r="C13" s="161" t="s">
        <v>303</v>
      </c>
      <c r="D13" s="162" t="s">
        <v>305</v>
      </c>
      <c r="E13" s="163">
        <v>30000</v>
      </c>
      <c r="F13" s="163">
        <v>30000</v>
      </c>
      <c r="G13" s="163">
        <v>30000</v>
      </c>
      <c r="H13" s="163">
        <v>30000</v>
      </c>
      <c r="I13" s="163">
        <v>30000</v>
      </c>
      <c r="J13" s="252" t="s">
        <v>298</v>
      </c>
      <c r="K13" s="162" t="s">
        <v>457</v>
      </c>
      <c r="L13" s="38" t="s">
        <v>1171</v>
      </c>
    </row>
    <row r="14" spans="1:12" ht="21" customHeight="1">
      <c r="A14" s="38"/>
      <c r="B14" s="161" t="s">
        <v>150</v>
      </c>
      <c r="C14" s="161" t="s">
        <v>302</v>
      </c>
      <c r="D14" s="162"/>
      <c r="E14" s="38"/>
      <c r="F14" s="38"/>
      <c r="G14" s="38"/>
      <c r="H14" s="38"/>
      <c r="I14" s="38"/>
      <c r="J14" s="38" t="s">
        <v>289</v>
      </c>
      <c r="K14" s="162" t="s">
        <v>456</v>
      </c>
      <c r="L14" s="38" t="s">
        <v>143</v>
      </c>
    </row>
    <row r="15" spans="1:12" ht="21" customHeight="1">
      <c r="A15" s="38"/>
      <c r="B15" s="161" t="s">
        <v>151</v>
      </c>
      <c r="C15" s="161" t="s">
        <v>304</v>
      </c>
      <c r="D15" s="161"/>
      <c r="E15" s="171"/>
      <c r="F15" s="171"/>
      <c r="G15" s="171"/>
      <c r="H15" s="171"/>
      <c r="I15" s="171"/>
      <c r="J15" s="38" t="s">
        <v>135</v>
      </c>
      <c r="K15" s="161"/>
      <c r="L15" s="171"/>
    </row>
    <row r="16" spans="1:12" ht="21" customHeight="1">
      <c r="A16" s="38"/>
      <c r="B16" s="171"/>
      <c r="C16" s="161" t="s">
        <v>152</v>
      </c>
      <c r="D16" s="171"/>
      <c r="E16" s="171"/>
      <c r="F16" s="171"/>
      <c r="G16" s="171"/>
      <c r="H16" s="171"/>
      <c r="I16" s="171"/>
      <c r="J16" s="38"/>
      <c r="K16" s="161"/>
      <c r="L16" s="171"/>
    </row>
    <row r="17" spans="1:12" ht="21" customHeight="1">
      <c r="A17" s="36"/>
      <c r="B17" s="164"/>
      <c r="C17" s="164"/>
      <c r="D17" s="164"/>
      <c r="E17" s="164"/>
      <c r="F17" s="164"/>
      <c r="G17" s="164"/>
      <c r="H17" s="164"/>
      <c r="I17" s="164"/>
      <c r="J17" s="36"/>
      <c r="K17" s="164"/>
      <c r="L17" s="164"/>
    </row>
    <row r="18" spans="1:12" ht="21" customHeight="1">
      <c r="A18" s="38">
        <v>3</v>
      </c>
      <c r="B18" s="161" t="s">
        <v>913</v>
      </c>
      <c r="C18" s="161" t="s">
        <v>914</v>
      </c>
      <c r="D18" s="162" t="s">
        <v>915</v>
      </c>
      <c r="E18" s="253">
        <v>30000</v>
      </c>
      <c r="F18" s="253">
        <v>30000</v>
      </c>
      <c r="G18" s="253">
        <v>30000</v>
      </c>
      <c r="H18" s="253">
        <v>30000</v>
      </c>
      <c r="I18" s="253">
        <v>30000</v>
      </c>
      <c r="J18" s="252" t="s">
        <v>498</v>
      </c>
      <c r="K18" s="162" t="s">
        <v>459</v>
      </c>
      <c r="L18" s="38" t="s">
        <v>1171</v>
      </c>
    </row>
    <row r="19" spans="1:12" ht="21" customHeight="1">
      <c r="A19" s="38"/>
      <c r="B19" s="161"/>
      <c r="C19" s="161"/>
      <c r="D19" s="161"/>
      <c r="E19" s="161"/>
      <c r="F19" s="161"/>
      <c r="G19" s="38"/>
      <c r="H19" s="38"/>
      <c r="I19" s="38"/>
      <c r="J19" s="38" t="s">
        <v>501</v>
      </c>
      <c r="K19" s="162" t="s">
        <v>458</v>
      </c>
      <c r="L19" s="38" t="s">
        <v>143</v>
      </c>
    </row>
    <row r="20" spans="1:12" ht="21" customHeight="1">
      <c r="A20" s="36"/>
      <c r="B20" s="164"/>
      <c r="C20" s="164"/>
      <c r="D20" s="164"/>
      <c r="E20" s="164"/>
      <c r="F20" s="164"/>
      <c r="G20" s="164"/>
      <c r="H20" s="164"/>
      <c r="I20" s="164"/>
      <c r="J20" s="36"/>
      <c r="K20" s="164"/>
      <c r="L20" s="164"/>
    </row>
    <row r="21" spans="1:12" s="29" customFormat="1" ht="21">
      <c r="A21" s="473" t="s">
        <v>1074</v>
      </c>
      <c r="B21" s="474"/>
      <c r="C21" s="474"/>
      <c r="D21" s="475"/>
      <c r="E21" s="299">
        <f>E7+E13+E18</f>
        <v>90000</v>
      </c>
      <c r="F21" s="299">
        <f>F7+F13+F18</f>
        <v>90000</v>
      </c>
      <c r="G21" s="299">
        <f>G7+G13+G18</f>
        <v>90000</v>
      </c>
      <c r="H21" s="299">
        <f>H7+H13+H18</f>
        <v>90000</v>
      </c>
      <c r="I21" s="299">
        <f>I7+I13+I18</f>
        <v>90000</v>
      </c>
      <c r="J21" s="295"/>
      <c r="K21" s="295"/>
      <c r="L21" s="295"/>
    </row>
    <row r="22" spans="1:12" ht="21" customHeight="1">
      <c r="A22" s="254"/>
      <c r="B22" s="13"/>
      <c r="C22" s="13"/>
      <c r="D22" s="227"/>
      <c r="E22" s="13"/>
      <c r="F22" s="13"/>
      <c r="G22" s="13"/>
      <c r="H22" s="13"/>
      <c r="I22" s="13"/>
      <c r="J22" s="254"/>
      <c r="K22" s="13"/>
      <c r="L22" s="13"/>
    </row>
    <row r="23" spans="1:12" ht="21" customHeight="1">
      <c r="A23" s="254"/>
      <c r="B23" s="13"/>
      <c r="C23" s="13"/>
      <c r="D23" s="13"/>
      <c r="E23" s="13"/>
      <c r="F23" s="13"/>
      <c r="G23" s="13"/>
      <c r="H23" s="13"/>
      <c r="I23" s="13"/>
      <c r="J23" s="254"/>
      <c r="K23" s="13"/>
      <c r="L23" s="13"/>
    </row>
    <row r="24" ht="21" customHeight="1">
      <c r="A24" s="9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sheetProtection/>
  <mergeCells count="6">
    <mergeCell ref="A1:L1"/>
    <mergeCell ref="A4:A6"/>
    <mergeCell ref="B4:B6"/>
    <mergeCell ref="C4:C6"/>
    <mergeCell ref="E4:I4"/>
    <mergeCell ref="A21:D21"/>
  </mergeCells>
  <printOptions horizontalCentered="1"/>
  <pageMargins left="0.03937007874015748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72"/>
  <sheetViews>
    <sheetView view="pageBreakPreview" zoomScaleNormal="86" zoomScaleSheetLayoutView="100" zoomScalePageLayoutView="0" workbookViewId="0" topLeftCell="A10">
      <selection activeCell="E22" sqref="E22:I22"/>
    </sheetView>
  </sheetViews>
  <sheetFormatPr defaultColWidth="9.140625" defaultRowHeight="15"/>
  <cols>
    <col min="1" max="1" width="2.28125" style="1" customWidth="1"/>
    <col min="2" max="2" width="15.421875" style="1" customWidth="1"/>
    <col min="3" max="3" width="26.140625" style="1" customWidth="1"/>
    <col min="4" max="4" width="19.421875" style="1" customWidth="1"/>
    <col min="5" max="9" width="6.57421875" style="1" customWidth="1"/>
    <col min="10" max="10" width="8.8515625" style="9" customWidth="1"/>
    <col min="11" max="11" width="17.00390625" style="1" customWidth="1"/>
    <col min="12" max="12" width="11.28125" style="4" customWidth="1"/>
    <col min="13" max="13" width="3.851562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1369</v>
      </c>
    </row>
    <row r="2" spans="1:12" s="47" customFormat="1" ht="21">
      <c r="A2" s="476" t="s">
        <v>1321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>
      <c r="A3" s="476" t="s">
        <v>1322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 customHeight="1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s="47" customFormat="1" ht="21" customHeight="1">
      <c r="A5" s="43" t="s">
        <v>873</v>
      </c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</row>
    <row r="6" spans="1:12" s="47" customFormat="1" ht="21" customHeight="1">
      <c r="A6" s="43" t="s">
        <v>874</v>
      </c>
      <c r="B6" s="43"/>
      <c r="C6" s="43"/>
      <c r="D6" s="43"/>
      <c r="E6" s="43"/>
      <c r="F6" s="43"/>
      <c r="G6" s="43"/>
      <c r="H6" s="42"/>
      <c r="I6" s="42"/>
      <c r="J6" s="42"/>
      <c r="K6" s="42"/>
      <c r="L6" s="42"/>
    </row>
    <row r="7" spans="1:12" s="11" customFormat="1" ht="21" customHeight="1">
      <c r="A7" s="3" t="s">
        <v>792</v>
      </c>
      <c r="B7" s="2"/>
      <c r="C7" s="2"/>
      <c r="D7" s="2"/>
      <c r="E7" s="2"/>
      <c r="F7" s="2"/>
      <c r="G7" s="2"/>
      <c r="H7" s="2"/>
      <c r="I7" s="2"/>
      <c r="J7" s="387"/>
      <c r="K7" s="2"/>
      <c r="L7" s="14"/>
    </row>
    <row r="8" spans="1:12" s="11" customFormat="1" ht="21" customHeight="1">
      <c r="A8" s="3"/>
      <c r="B8" s="480" t="s">
        <v>793</v>
      </c>
      <c r="C8" s="480"/>
      <c r="D8" s="3"/>
      <c r="E8" s="3"/>
      <c r="F8" s="3"/>
      <c r="G8" s="3"/>
      <c r="H8" s="3"/>
      <c r="I8" s="3"/>
      <c r="J8" s="387"/>
      <c r="K8" s="3"/>
      <c r="L8" s="15"/>
    </row>
    <row r="9" spans="1:12" ht="21" customHeight="1">
      <c r="A9" s="478" t="s">
        <v>2</v>
      </c>
      <c r="B9" s="478" t="s">
        <v>3</v>
      </c>
      <c r="C9" s="478" t="s">
        <v>4</v>
      </c>
      <c r="D9" s="383" t="s">
        <v>232</v>
      </c>
      <c r="E9" s="470" t="s">
        <v>236</v>
      </c>
      <c r="F9" s="471"/>
      <c r="G9" s="471"/>
      <c r="H9" s="471"/>
      <c r="I9" s="472"/>
      <c r="J9" s="155" t="s">
        <v>228</v>
      </c>
      <c r="K9" s="156" t="s">
        <v>5</v>
      </c>
      <c r="L9" s="202" t="s">
        <v>771</v>
      </c>
    </row>
    <row r="10" spans="1:12" ht="21" customHeight="1">
      <c r="A10" s="479"/>
      <c r="B10" s="479"/>
      <c r="C10" s="479"/>
      <c r="D10" s="384" t="s">
        <v>233</v>
      </c>
      <c r="E10" s="204">
        <v>2566</v>
      </c>
      <c r="F10" s="204">
        <v>2567</v>
      </c>
      <c r="G10" s="204">
        <v>2568</v>
      </c>
      <c r="H10" s="204">
        <v>2569</v>
      </c>
      <c r="I10" s="204">
        <v>2570</v>
      </c>
      <c r="J10" s="38" t="s">
        <v>229</v>
      </c>
      <c r="K10" s="38" t="s">
        <v>7</v>
      </c>
      <c r="L10" s="205" t="s">
        <v>772</v>
      </c>
    </row>
    <row r="11" spans="1:12" ht="21" customHeight="1">
      <c r="A11" s="481"/>
      <c r="B11" s="481"/>
      <c r="C11" s="481"/>
      <c r="D11" s="158"/>
      <c r="E11" s="57" t="s">
        <v>9</v>
      </c>
      <c r="F11" s="57" t="s">
        <v>9</v>
      </c>
      <c r="G11" s="57" t="s">
        <v>9</v>
      </c>
      <c r="H11" s="57" t="s">
        <v>9</v>
      </c>
      <c r="I11" s="57" t="s">
        <v>9</v>
      </c>
      <c r="J11" s="36"/>
      <c r="K11" s="159"/>
      <c r="L11" s="206"/>
    </row>
    <row r="12" spans="1:12" ht="21" customHeight="1">
      <c r="A12" s="38">
        <v>1</v>
      </c>
      <c r="B12" s="161" t="s">
        <v>712</v>
      </c>
      <c r="C12" s="161" t="s">
        <v>322</v>
      </c>
      <c r="D12" s="161" t="s">
        <v>318</v>
      </c>
      <c r="E12" s="163">
        <v>40000</v>
      </c>
      <c r="F12" s="163">
        <v>40000</v>
      </c>
      <c r="G12" s="163">
        <v>40000</v>
      </c>
      <c r="H12" s="163">
        <v>40000</v>
      </c>
      <c r="I12" s="163">
        <v>40000</v>
      </c>
      <c r="J12" s="256" t="s">
        <v>504</v>
      </c>
      <c r="K12" s="162" t="s">
        <v>424</v>
      </c>
      <c r="L12" s="38" t="s">
        <v>704</v>
      </c>
    </row>
    <row r="13" spans="1:12" ht="21" customHeight="1">
      <c r="A13" s="38"/>
      <c r="B13" s="161" t="s">
        <v>713</v>
      </c>
      <c r="C13" s="161" t="s">
        <v>321</v>
      </c>
      <c r="D13" s="161" t="s">
        <v>319</v>
      </c>
      <c r="E13" s="38"/>
      <c r="F13" s="38"/>
      <c r="G13" s="38"/>
      <c r="H13" s="38"/>
      <c r="I13" s="38"/>
      <c r="J13" s="257" t="s">
        <v>204</v>
      </c>
      <c r="K13" s="162"/>
      <c r="L13" s="38" t="s">
        <v>505</v>
      </c>
    </row>
    <row r="14" spans="1:12" ht="21" customHeight="1">
      <c r="A14" s="38"/>
      <c r="B14" s="161"/>
      <c r="C14" s="161" t="s">
        <v>938</v>
      </c>
      <c r="D14" s="161" t="s">
        <v>320</v>
      </c>
      <c r="E14" s="174"/>
      <c r="F14" s="172"/>
      <c r="G14" s="172"/>
      <c r="H14" s="172"/>
      <c r="I14" s="172"/>
      <c r="J14" s="1"/>
      <c r="K14" s="162"/>
      <c r="L14" s="174"/>
    </row>
    <row r="15" spans="1:12" ht="21" customHeight="1">
      <c r="A15" s="38"/>
      <c r="B15" s="171"/>
      <c r="C15" s="161" t="s">
        <v>937</v>
      </c>
      <c r="D15" s="161"/>
      <c r="E15" s="171"/>
      <c r="F15" s="171"/>
      <c r="G15" s="171"/>
      <c r="H15" s="171"/>
      <c r="I15" s="171"/>
      <c r="J15" s="261"/>
      <c r="K15" s="161"/>
      <c r="L15" s="171"/>
    </row>
    <row r="16" spans="1:12" ht="21" customHeight="1">
      <c r="A16" s="36"/>
      <c r="B16" s="159"/>
      <c r="C16" s="159"/>
      <c r="D16" s="164"/>
      <c r="E16" s="159"/>
      <c r="F16" s="159"/>
      <c r="G16" s="159"/>
      <c r="H16" s="159"/>
      <c r="I16" s="159"/>
      <c r="J16" s="262"/>
      <c r="K16" s="164"/>
      <c r="L16" s="159"/>
    </row>
    <row r="17" spans="1:13" ht="21" customHeight="1">
      <c r="A17" s="38">
        <v>2</v>
      </c>
      <c r="B17" s="161" t="s">
        <v>895</v>
      </c>
      <c r="C17" s="161" t="s">
        <v>629</v>
      </c>
      <c r="D17" s="161" t="s">
        <v>631</v>
      </c>
      <c r="E17" s="163">
        <v>30000</v>
      </c>
      <c r="F17" s="163">
        <v>30000</v>
      </c>
      <c r="G17" s="163">
        <v>30000</v>
      </c>
      <c r="H17" s="163">
        <v>30000</v>
      </c>
      <c r="I17" s="163">
        <v>30000</v>
      </c>
      <c r="J17" s="163" t="s">
        <v>389</v>
      </c>
      <c r="K17" s="162" t="s">
        <v>633</v>
      </c>
      <c r="L17" s="38" t="s">
        <v>714</v>
      </c>
      <c r="M17" s="254"/>
    </row>
    <row r="18" spans="1:13" ht="21" customHeight="1">
      <c r="A18" s="38"/>
      <c r="B18" s="161" t="s">
        <v>896</v>
      </c>
      <c r="C18" s="161" t="s">
        <v>630</v>
      </c>
      <c r="D18" s="161" t="s">
        <v>632</v>
      </c>
      <c r="E18" s="38"/>
      <c r="F18" s="38"/>
      <c r="G18" s="38"/>
      <c r="H18" s="38"/>
      <c r="I18" s="38"/>
      <c r="J18" s="38" t="s">
        <v>293</v>
      </c>
      <c r="K18" s="162" t="s">
        <v>634</v>
      </c>
      <c r="L18" s="161"/>
      <c r="M18" s="13"/>
    </row>
    <row r="19" spans="1:12" s="7" customFormat="1" ht="21" customHeight="1">
      <c r="A19" s="375"/>
      <c r="B19" s="375"/>
      <c r="C19" s="375"/>
      <c r="D19" s="375"/>
      <c r="E19" s="375"/>
      <c r="F19" s="375"/>
      <c r="G19" s="375"/>
      <c r="H19" s="375"/>
      <c r="I19" s="375"/>
      <c r="J19" s="376"/>
      <c r="K19" s="375"/>
      <c r="L19" s="377"/>
    </row>
    <row r="20" spans="1:12" s="7" customFormat="1" ht="21" customHeight="1">
      <c r="A20" s="378"/>
      <c r="B20" s="378"/>
      <c r="C20" s="378"/>
      <c r="D20" s="378"/>
      <c r="E20" s="378"/>
      <c r="F20" s="378"/>
      <c r="G20" s="378"/>
      <c r="H20" s="378"/>
      <c r="I20" s="378"/>
      <c r="J20" s="379"/>
      <c r="K20" s="378"/>
      <c r="L20" s="380"/>
    </row>
    <row r="21" spans="1:12" s="29" customFormat="1" ht="21">
      <c r="A21" s="473" t="s">
        <v>1072</v>
      </c>
      <c r="B21" s="474"/>
      <c r="C21" s="474"/>
      <c r="D21" s="475"/>
      <c r="E21" s="299">
        <f>E12+E17</f>
        <v>70000</v>
      </c>
      <c r="F21" s="299">
        <f>F12+F17</f>
        <v>70000</v>
      </c>
      <c r="G21" s="299">
        <f>G12+G17</f>
        <v>70000</v>
      </c>
      <c r="H21" s="299">
        <f>H12+H17</f>
        <v>70000</v>
      </c>
      <c r="I21" s="299">
        <f>I12+I17</f>
        <v>70000</v>
      </c>
      <c r="J21" s="295"/>
      <c r="K21" s="295"/>
      <c r="L21" s="295"/>
    </row>
    <row r="22" spans="10:12" s="7" customFormat="1" ht="21" customHeight="1">
      <c r="J22" s="8"/>
      <c r="L22" s="4"/>
    </row>
    <row r="23" spans="10:12" s="7" customFormat="1" ht="21" customHeight="1">
      <c r="J23" s="8"/>
      <c r="L23" s="4"/>
    </row>
    <row r="24" spans="10:12" s="7" customFormat="1" ht="21" customHeight="1">
      <c r="J24" s="8"/>
      <c r="L24" s="4"/>
    </row>
    <row r="25" spans="10:12" s="7" customFormat="1" ht="21" customHeight="1">
      <c r="J25" s="8"/>
      <c r="L25" s="4"/>
    </row>
    <row r="26" spans="10:12" s="7" customFormat="1" ht="21" customHeight="1">
      <c r="J26" s="8"/>
      <c r="L26" s="4"/>
    </row>
    <row r="27" spans="10:12" s="7" customFormat="1" ht="21" customHeight="1">
      <c r="J27" s="8"/>
      <c r="L27" s="4"/>
    </row>
    <row r="28" spans="10:12" s="7" customFormat="1" ht="21" customHeight="1">
      <c r="J28" s="8"/>
      <c r="L28" s="4"/>
    </row>
    <row r="29" spans="10:12" s="7" customFormat="1" ht="21" customHeight="1">
      <c r="J29" s="8"/>
      <c r="L29" s="4"/>
    </row>
    <row r="30" spans="10:12" s="7" customFormat="1" ht="21" customHeight="1">
      <c r="J30" s="8"/>
      <c r="L30" s="4"/>
    </row>
    <row r="31" spans="10:12" s="7" customFormat="1" ht="21" customHeight="1">
      <c r="J31" s="8"/>
      <c r="L31" s="4"/>
    </row>
    <row r="32" spans="10:12" s="7" customFormat="1" ht="21" customHeight="1">
      <c r="J32" s="8"/>
      <c r="L32" s="4"/>
    </row>
    <row r="33" spans="10:12" s="7" customFormat="1" ht="21" customHeight="1">
      <c r="J33" s="8"/>
      <c r="L33" s="4"/>
    </row>
    <row r="34" spans="10:12" s="7" customFormat="1" ht="21" customHeight="1">
      <c r="J34" s="8"/>
      <c r="L34" s="4"/>
    </row>
    <row r="35" spans="10:12" s="7" customFormat="1" ht="21" customHeight="1">
      <c r="J35" s="8"/>
      <c r="L35" s="4"/>
    </row>
    <row r="36" spans="10:12" s="7" customFormat="1" ht="21" customHeight="1">
      <c r="J36" s="8"/>
      <c r="L36" s="4"/>
    </row>
    <row r="37" spans="10:12" s="7" customFormat="1" ht="21" customHeight="1">
      <c r="J37" s="8"/>
      <c r="L37" s="4"/>
    </row>
    <row r="38" spans="10:12" s="7" customFormat="1" ht="21" customHeight="1">
      <c r="J38" s="8"/>
      <c r="L38" s="4"/>
    </row>
    <row r="39" spans="10:12" s="7" customFormat="1" ht="21" customHeight="1">
      <c r="J39" s="8"/>
      <c r="L39" s="4"/>
    </row>
    <row r="40" spans="10:12" s="7" customFormat="1" ht="21" customHeight="1">
      <c r="J40" s="8"/>
      <c r="L40" s="4"/>
    </row>
    <row r="41" spans="10:12" s="7" customFormat="1" ht="21" customHeight="1">
      <c r="J41" s="8"/>
      <c r="L41" s="4"/>
    </row>
    <row r="42" spans="10:12" s="7" customFormat="1" ht="21" customHeight="1">
      <c r="J42" s="8"/>
      <c r="L42" s="4"/>
    </row>
    <row r="43" spans="10:12" s="7" customFormat="1" ht="21" customHeight="1">
      <c r="J43" s="8"/>
      <c r="L43" s="4"/>
    </row>
    <row r="44" spans="10:12" s="7" customFormat="1" ht="21" customHeight="1">
      <c r="J44" s="8"/>
      <c r="L44" s="4"/>
    </row>
    <row r="45" spans="10:12" s="7" customFormat="1" ht="21" customHeight="1">
      <c r="J45" s="8"/>
      <c r="L45" s="4"/>
    </row>
    <row r="46" spans="10:12" s="7" customFormat="1" ht="21" customHeight="1">
      <c r="J46" s="8"/>
      <c r="L46" s="4"/>
    </row>
    <row r="47" spans="10:12" s="7" customFormat="1" ht="21" customHeight="1">
      <c r="J47" s="8"/>
      <c r="L47" s="4"/>
    </row>
    <row r="48" spans="10:12" s="7" customFormat="1" ht="21" customHeight="1">
      <c r="J48" s="8"/>
      <c r="L48" s="4"/>
    </row>
    <row r="49" spans="10:12" s="7" customFormat="1" ht="21" customHeight="1">
      <c r="J49" s="8"/>
      <c r="L49" s="4"/>
    </row>
    <row r="50" spans="10:12" s="7" customFormat="1" ht="21" customHeight="1">
      <c r="J50" s="8"/>
      <c r="L50" s="4"/>
    </row>
    <row r="51" spans="10:12" s="7" customFormat="1" ht="21" customHeight="1">
      <c r="J51" s="8"/>
      <c r="L51" s="4"/>
    </row>
    <row r="52" spans="10:12" s="7" customFormat="1" ht="21" customHeight="1">
      <c r="J52" s="8"/>
      <c r="L52" s="4"/>
    </row>
    <row r="53" spans="10:12" s="7" customFormat="1" ht="21" customHeight="1">
      <c r="J53" s="8"/>
      <c r="L53" s="4"/>
    </row>
    <row r="54" spans="10:12" s="7" customFormat="1" ht="21" customHeight="1">
      <c r="J54" s="8"/>
      <c r="L54" s="4"/>
    </row>
    <row r="55" spans="10:12" s="7" customFormat="1" ht="21" customHeight="1">
      <c r="J55" s="8"/>
      <c r="L55" s="4"/>
    </row>
    <row r="56" spans="10:12" s="7" customFormat="1" ht="21" customHeight="1">
      <c r="J56" s="8"/>
      <c r="L56" s="4"/>
    </row>
    <row r="57" spans="10:12" s="7" customFormat="1" ht="21" customHeight="1">
      <c r="J57" s="8"/>
      <c r="L57" s="4"/>
    </row>
    <row r="58" spans="10:12" s="7" customFormat="1" ht="21" customHeight="1">
      <c r="J58" s="8"/>
      <c r="L58" s="4"/>
    </row>
    <row r="59" spans="10:12" s="7" customFormat="1" ht="21" customHeight="1">
      <c r="J59" s="8"/>
      <c r="L59" s="4"/>
    </row>
    <row r="60" spans="10:12" s="7" customFormat="1" ht="21" customHeight="1">
      <c r="J60" s="8"/>
      <c r="L60" s="4"/>
    </row>
    <row r="61" spans="10:12" s="7" customFormat="1" ht="21" customHeight="1">
      <c r="J61" s="8"/>
      <c r="L61" s="4"/>
    </row>
    <row r="62" spans="10:12" s="7" customFormat="1" ht="21" customHeight="1">
      <c r="J62" s="8"/>
      <c r="L62" s="4"/>
    </row>
    <row r="63" spans="10:12" s="7" customFormat="1" ht="21" customHeight="1">
      <c r="J63" s="8"/>
      <c r="L63" s="4"/>
    </row>
    <row r="64" spans="10:12" s="7" customFormat="1" ht="21" customHeight="1">
      <c r="J64" s="8"/>
      <c r="L64" s="4"/>
    </row>
    <row r="65" spans="10:12" s="7" customFormat="1" ht="21" customHeight="1">
      <c r="J65" s="8"/>
      <c r="L65" s="4"/>
    </row>
    <row r="66" spans="10:12" s="7" customFormat="1" ht="21" customHeight="1">
      <c r="J66" s="8"/>
      <c r="L66" s="4"/>
    </row>
    <row r="67" spans="10:12" s="7" customFormat="1" ht="21" customHeight="1">
      <c r="J67" s="8"/>
      <c r="L67" s="4"/>
    </row>
    <row r="68" spans="10:12" s="7" customFormat="1" ht="21" customHeight="1">
      <c r="J68" s="8"/>
      <c r="L68" s="4"/>
    </row>
    <row r="69" spans="10:12" s="7" customFormat="1" ht="21" customHeight="1">
      <c r="J69" s="8"/>
      <c r="L69" s="4"/>
    </row>
    <row r="70" spans="10:12" s="7" customFormat="1" ht="21" customHeight="1">
      <c r="J70" s="8"/>
      <c r="L70" s="4"/>
    </row>
    <row r="71" spans="10:12" s="7" customFormat="1" ht="21" customHeight="1">
      <c r="J71" s="8"/>
      <c r="L71" s="4"/>
    </row>
    <row r="72" spans="10:12" s="7" customFormat="1" ht="21" customHeight="1">
      <c r="J72" s="8"/>
      <c r="L72" s="4"/>
    </row>
    <row r="73" spans="10:12" s="7" customFormat="1" ht="21" customHeight="1">
      <c r="J73" s="8"/>
      <c r="L73" s="4"/>
    </row>
    <row r="74" spans="10:12" s="7" customFormat="1" ht="21" customHeight="1">
      <c r="J74" s="8"/>
      <c r="L74" s="4"/>
    </row>
    <row r="75" spans="10:12" s="7" customFormat="1" ht="21" customHeight="1">
      <c r="J75" s="8"/>
      <c r="L75" s="4"/>
    </row>
    <row r="76" spans="10:12" s="7" customFormat="1" ht="21" customHeight="1">
      <c r="J76" s="8"/>
      <c r="L76" s="4"/>
    </row>
    <row r="77" spans="10:12" s="7" customFormat="1" ht="21" customHeight="1">
      <c r="J77" s="8"/>
      <c r="L77" s="4"/>
    </row>
    <row r="78" spans="10:12" s="7" customFormat="1" ht="21" customHeight="1">
      <c r="J78" s="8"/>
      <c r="L78" s="4"/>
    </row>
    <row r="79" spans="10:12" s="7" customFormat="1" ht="21" customHeight="1">
      <c r="J79" s="8"/>
      <c r="L79" s="4"/>
    </row>
    <row r="80" spans="10:12" s="7" customFormat="1" ht="21" customHeight="1">
      <c r="J80" s="8"/>
      <c r="L80" s="4"/>
    </row>
    <row r="81" spans="10:12" s="7" customFormat="1" ht="21" customHeight="1">
      <c r="J81" s="8"/>
      <c r="L81" s="4"/>
    </row>
    <row r="82" spans="10:12" s="7" customFormat="1" ht="21" customHeight="1">
      <c r="J82" s="8"/>
      <c r="L82" s="4"/>
    </row>
    <row r="83" spans="10:12" s="7" customFormat="1" ht="21" customHeight="1">
      <c r="J83" s="8"/>
      <c r="L83" s="4"/>
    </row>
    <row r="84" spans="10:12" s="7" customFormat="1" ht="21" customHeight="1">
      <c r="J84" s="8"/>
      <c r="L84" s="4"/>
    </row>
    <row r="85" spans="10:12" s="7" customFormat="1" ht="21" customHeight="1">
      <c r="J85" s="8"/>
      <c r="L85" s="4"/>
    </row>
    <row r="86" spans="10:12" s="7" customFormat="1" ht="21" customHeight="1">
      <c r="J86" s="8"/>
      <c r="L86" s="4"/>
    </row>
    <row r="87" spans="10:12" s="7" customFormat="1" ht="21" customHeight="1">
      <c r="J87" s="8"/>
      <c r="L87" s="4"/>
    </row>
    <row r="88" spans="10:12" s="7" customFormat="1" ht="21" customHeight="1">
      <c r="J88" s="8"/>
      <c r="L88" s="4"/>
    </row>
    <row r="89" spans="10:12" s="7" customFormat="1" ht="21" customHeight="1">
      <c r="J89" s="8"/>
      <c r="L89" s="4"/>
    </row>
    <row r="90" spans="10:12" s="7" customFormat="1" ht="21" customHeight="1">
      <c r="J90" s="8"/>
      <c r="L90" s="4"/>
    </row>
    <row r="91" spans="10:12" s="7" customFormat="1" ht="21" customHeight="1">
      <c r="J91" s="8"/>
      <c r="L91" s="4"/>
    </row>
    <row r="92" spans="10:12" s="7" customFormat="1" ht="21" customHeight="1">
      <c r="J92" s="8"/>
      <c r="L92" s="4"/>
    </row>
    <row r="93" spans="10:12" s="7" customFormat="1" ht="21" customHeight="1">
      <c r="J93" s="8"/>
      <c r="L93" s="4"/>
    </row>
    <row r="94" spans="10:12" s="7" customFormat="1" ht="21" customHeight="1">
      <c r="J94" s="8"/>
      <c r="L94" s="4"/>
    </row>
    <row r="95" spans="10:12" s="7" customFormat="1" ht="21" customHeight="1">
      <c r="J95" s="8"/>
      <c r="L95" s="4"/>
    </row>
    <row r="96" spans="10:12" s="7" customFormat="1" ht="21" customHeight="1">
      <c r="J96" s="8"/>
      <c r="L96" s="4"/>
    </row>
    <row r="97" spans="10:12" s="7" customFormat="1" ht="21" customHeight="1">
      <c r="J97" s="8"/>
      <c r="L97" s="4"/>
    </row>
    <row r="98" spans="10:12" s="7" customFormat="1" ht="21" customHeight="1">
      <c r="J98" s="8"/>
      <c r="L98" s="4"/>
    </row>
    <row r="99" spans="10:12" s="7" customFormat="1" ht="21" customHeight="1">
      <c r="J99" s="8"/>
      <c r="L99" s="4"/>
    </row>
    <row r="100" spans="10:12" s="7" customFormat="1" ht="21" customHeight="1">
      <c r="J100" s="8"/>
      <c r="L100" s="4"/>
    </row>
    <row r="101" spans="10:12" s="7" customFormat="1" ht="21" customHeight="1">
      <c r="J101" s="8"/>
      <c r="L101" s="4"/>
    </row>
    <row r="102" spans="10:12" s="7" customFormat="1" ht="21" customHeight="1">
      <c r="J102" s="8"/>
      <c r="L102" s="4"/>
    </row>
    <row r="103" spans="10:12" s="7" customFormat="1" ht="21" customHeight="1">
      <c r="J103" s="8"/>
      <c r="L103" s="4"/>
    </row>
    <row r="104" spans="10:12" s="7" customFormat="1" ht="21" customHeight="1">
      <c r="J104" s="8"/>
      <c r="L104" s="4"/>
    </row>
    <row r="105" spans="10:12" s="7" customFormat="1" ht="21" customHeight="1">
      <c r="J105" s="8"/>
      <c r="L105" s="4"/>
    </row>
    <row r="106" spans="10:12" s="7" customFormat="1" ht="21" customHeight="1">
      <c r="J106" s="8"/>
      <c r="L106" s="4"/>
    </row>
    <row r="107" spans="10:12" s="7" customFormat="1" ht="21" customHeight="1">
      <c r="J107" s="8"/>
      <c r="L107" s="4"/>
    </row>
    <row r="108" spans="10:12" s="7" customFormat="1" ht="21" customHeight="1">
      <c r="J108" s="8"/>
      <c r="L108" s="4"/>
    </row>
    <row r="109" spans="10:12" s="7" customFormat="1" ht="21" customHeight="1">
      <c r="J109" s="8"/>
      <c r="L109" s="4"/>
    </row>
    <row r="110" spans="10:12" s="7" customFormat="1" ht="21" customHeight="1">
      <c r="J110" s="8"/>
      <c r="L110" s="4"/>
    </row>
    <row r="111" spans="10:12" s="7" customFormat="1" ht="21" customHeight="1">
      <c r="J111" s="8"/>
      <c r="L111" s="4"/>
    </row>
    <row r="112" spans="10:12" s="7" customFormat="1" ht="21" customHeight="1">
      <c r="J112" s="8"/>
      <c r="L112" s="4"/>
    </row>
    <row r="113" spans="10:12" s="7" customFormat="1" ht="21" customHeight="1">
      <c r="J113" s="8"/>
      <c r="L113" s="4"/>
    </row>
    <row r="114" spans="10:12" s="7" customFormat="1" ht="21" customHeight="1">
      <c r="J114" s="8"/>
      <c r="L114" s="4"/>
    </row>
    <row r="115" spans="10:12" s="7" customFormat="1" ht="21" customHeight="1">
      <c r="J115" s="8"/>
      <c r="L115" s="4"/>
    </row>
    <row r="116" spans="10:12" s="7" customFormat="1" ht="21" customHeight="1">
      <c r="J116" s="8"/>
      <c r="L116" s="4"/>
    </row>
    <row r="117" spans="10:12" s="7" customFormat="1" ht="21" customHeight="1">
      <c r="J117" s="8"/>
      <c r="L117" s="4"/>
    </row>
    <row r="118" spans="10:12" s="7" customFormat="1" ht="21" customHeight="1">
      <c r="J118" s="8"/>
      <c r="L118" s="4"/>
    </row>
    <row r="119" spans="10:12" s="7" customFormat="1" ht="21" customHeight="1">
      <c r="J119" s="8"/>
      <c r="L119" s="4"/>
    </row>
    <row r="120" spans="10:12" s="7" customFormat="1" ht="21" customHeight="1">
      <c r="J120" s="8"/>
      <c r="L120" s="4"/>
    </row>
    <row r="121" spans="10:12" s="7" customFormat="1" ht="21" customHeight="1">
      <c r="J121" s="8"/>
      <c r="L121" s="4"/>
    </row>
    <row r="122" spans="10:12" s="7" customFormat="1" ht="21" customHeight="1">
      <c r="J122" s="8"/>
      <c r="L122" s="4"/>
    </row>
    <row r="123" spans="10:12" s="7" customFormat="1" ht="21" customHeight="1">
      <c r="J123" s="8"/>
      <c r="L123" s="4"/>
    </row>
    <row r="124" spans="10:12" s="7" customFormat="1" ht="21" customHeight="1">
      <c r="J124" s="8"/>
      <c r="L124" s="4"/>
    </row>
    <row r="125" spans="10:12" s="7" customFormat="1" ht="21" customHeight="1">
      <c r="J125" s="8"/>
      <c r="L125" s="4"/>
    </row>
    <row r="126" spans="10:12" s="7" customFormat="1" ht="21" customHeight="1">
      <c r="J126" s="8"/>
      <c r="L126" s="4"/>
    </row>
    <row r="127" spans="10:12" s="7" customFormat="1" ht="21" customHeight="1">
      <c r="J127" s="8"/>
      <c r="L127" s="4"/>
    </row>
    <row r="128" spans="10:12" s="7" customFormat="1" ht="21" customHeight="1">
      <c r="J128" s="8"/>
      <c r="L128" s="4"/>
    </row>
    <row r="129" spans="10:12" s="7" customFormat="1" ht="21" customHeight="1">
      <c r="J129" s="8"/>
      <c r="L129" s="4"/>
    </row>
    <row r="130" spans="10:12" s="7" customFormat="1" ht="21" customHeight="1">
      <c r="J130" s="8"/>
      <c r="L130" s="4"/>
    </row>
    <row r="131" spans="10:12" s="7" customFormat="1" ht="21" customHeight="1">
      <c r="J131" s="8"/>
      <c r="L131" s="4"/>
    </row>
    <row r="132" spans="10:12" s="7" customFormat="1" ht="21" customHeight="1">
      <c r="J132" s="8"/>
      <c r="L132" s="4"/>
    </row>
    <row r="133" spans="10:12" s="7" customFormat="1" ht="21" customHeight="1">
      <c r="J133" s="8"/>
      <c r="L133" s="4"/>
    </row>
    <row r="134" spans="10:12" s="7" customFormat="1" ht="21" customHeight="1">
      <c r="J134" s="8"/>
      <c r="L134" s="4"/>
    </row>
    <row r="135" spans="10:12" s="7" customFormat="1" ht="21" customHeight="1">
      <c r="J135" s="8"/>
      <c r="L135" s="4"/>
    </row>
    <row r="136" spans="10:12" s="7" customFormat="1" ht="21" customHeight="1">
      <c r="J136" s="8"/>
      <c r="L136" s="4"/>
    </row>
    <row r="137" spans="10:12" s="7" customFormat="1" ht="21" customHeight="1">
      <c r="J137" s="8"/>
      <c r="L137" s="4"/>
    </row>
    <row r="138" spans="10:12" s="7" customFormat="1" ht="21" customHeight="1">
      <c r="J138" s="8"/>
      <c r="L138" s="4"/>
    </row>
    <row r="139" spans="10:12" s="7" customFormat="1" ht="21" customHeight="1">
      <c r="J139" s="8"/>
      <c r="L139" s="4"/>
    </row>
    <row r="140" spans="10:12" s="7" customFormat="1" ht="21" customHeight="1">
      <c r="J140" s="8"/>
      <c r="L140" s="4"/>
    </row>
    <row r="141" spans="10:12" s="7" customFormat="1" ht="21" customHeight="1">
      <c r="J141" s="8"/>
      <c r="L141" s="4"/>
    </row>
    <row r="142" spans="10:12" s="7" customFormat="1" ht="21" customHeight="1">
      <c r="J142" s="8"/>
      <c r="L142" s="4"/>
    </row>
    <row r="143" spans="10:12" s="7" customFormat="1" ht="21" customHeight="1">
      <c r="J143" s="8"/>
      <c r="L143" s="4"/>
    </row>
    <row r="144" spans="10:12" s="7" customFormat="1" ht="21" customHeight="1">
      <c r="J144" s="8"/>
      <c r="L144" s="4"/>
    </row>
    <row r="145" spans="10:12" s="7" customFormat="1" ht="21" customHeight="1">
      <c r="J145" s="8"/>
      <c r="L145" s="4"/>
    </row>
    <row r="146" spans="10:12" s="7" customFormat="1" ht="21" customHeight="1">
      <c r="J146" s="8"/>
      <c r="L146" s="4"/>
    </row>
    <row r="147" spans="10:12" s="7" customFormat="1" ht="21" customHeight="1">
      <c r="J147" s="8"/>
      <c r="L147" s="4"/>
    </row>
    <row r="148" spans="10:12" s="7" customFormat="1" ht="21" customHeight="1">
      <c r="J148" s="8"/>
      <c r="L148" s="4"/>
    </row>
    <row r="149" spans="10:12" s="7" customFormat="1" ht="21" customHeight="1">
      <c r="J149" s="8"/>
      <c r="L149" s="4"/>
    </row>
    <row r="150" spans="10:12" s="7" customFormat="1" ht="21" customHeight="1">
      <c r="J150" s="8"/>
      <c r="L150" s="4"/>
    </row>
    <row r="151" spans="10:12" s="7" customFormat="1" ht="21" customHeight="1">
      <c r="J151" s="8"/>
      <c r="L151" s="4"/>
    </row>
    <row r="152" spans="10:12" s="7" customFormat="1" ht="21" customHeight="1">
      <c r="J152" s="8"/>
      <c r="L152" s="4"/>
    </row>
    <row r="153" spans="10:12" s="7" customFormat="1" ht="21" customHeight="1">
      <c r="J153" s="8"/>
      <c r="L153" s="4"/>
    </row>
    <row r="154" spans="10:12" s="7" customFormat="1" ht="21" customHeight="1">
      <c r="J154" s="8"/>
      <c r="L154" s="4"/>
    </row>
    <row r="155" spans="10:12" s="7" customFormat="1" ht="21" customHeight="1">
      <c r="J155" s="8"/>
      <c r="L155" s="4"/>
    </row>
    <row r="156" spans="10:12" s="7" customFormat="1" ht="21" customHeight="1">
      <c r="J156" s="8"/>
      <c r="L156" s="4"/>
    </row>
    <row r="157" spans="10:12" s="7" customFormat="1" ht="21" customHeight="1">
      <c r="J157" s="8"/>
      <c r="L157" s="4"/>
    </row>
    <row r="158" spans="10:12" s="7" customFormat="1" ht="21" customHeight="1">
      <c r="J158" s="8"/>
      <c r="L158" s="4"/>
    </row>
    <row r="159" spans="10:12" s="7" customFormat="1" ht="21" customHeight="1">
      <c r="J159" s="8"/>
      <c r="L159" s="4"/>
    </row>
    <row r="160" spans="10:12" s="7" customFormat="1" ht="21" customHeight="1">
      <c r="J160" s="8"/>
      <c r="L160" s="4"/>
    </row>
    <row r="161" spans="10:12" s="7" customFormat="1" ht="21" customHeight="1">
      <c r="J161" s="8"/>
      <c r="L161" s="4"/>
    </row>
    <row r="162" spans="10:12" s="7" customFormat="1" ht="21" customHeight="1">
      <c r="J162" s="8"/>
      <c r="L162" s="4"/>
    </row>
    <row r="163" spans="10:12" s="7" customFormat="1" ht="21" customHeight="1">
      <c r="J163" s="8"/>
      <c r="L163" s="4"/>
    </row>
    <row r="164" spans="10:12" s="7" customFormat="1" ht="21" customHeight="1">
      <c r="J164" s="8"/>
      <c r="L164" s="4"/>
    </row>
    <row r="165" spans="10:12" s="7" customFormat="1" ht="21" customHeight="1">
      <c r="J165" s="8"/>
      <c r="L165" s="4"/>
    </row>
    <row r="166" spans="10:12" s="7" customFormat="1" ht="21" customHeight="1">
      <c r="J166" s="8"/>
      <c r="L166" s="4"/>
    </row>
    <row r="167" spans="10:12" s="7" customFormat="1" ht="21" customHeight="1">
      <c r="J167" s="8"/>
      <c r="L167" s="4"/>
    </row>
    <row r="168" spans="10:12" s="7" customFormat="1" ht="21" customHeight="1">
      <c r="J168" s="8"/>
      <c r="L168" s="4"/>
    </row>
    <row r="169" spans="10:12" s="7" customFormat="1" ht="21" customHeight="1">
      <c r="J169" s="8"/>
      <c r="L169" s="4"/>
    </row>
    <row r="170" spans="10:12" s="7" customFormat="1" ht="21" customHeight="1">
      <c r="J170" s="8"/>
      <c r="L170" s="4"/>
    </row>
    <row r="171" spans="10:12" s="7" customFormat="1" ht="21" customHeight="1">
      <c r="J171" s="8"/>
      <c r="L171" s="4"/>
    </row>
    <row r="172" spans="10:12" s="7" customFormat="1" ht="21" customHeight="1">
      <c r="J172" s="8"/>
      <c r="L172" s="4"/>
    </row>
    <row r="173" spans="10:12" s="7" customFormat="1" ht="21" customHeight="1">
      <c r="J173" s="8"/>
      <c r="L173" s="4"/>
    </row>
    <row r="174" spans="10:12" s="7" customFormat="1" ht="21" customHeight="1">
      <c r="J174" s="8"/>
      <c r="L174" s="4"/>
    </row>
    <row r="175" spans="10:12" s="7" customFormat="1" ht="21" customHeight="1">
      <c r="J175" s="8"/>
      <c r="L175" s="4"/>
    </row>
    <row r="176" spans="10:12" s="7" customFormat="1" ht="21" customHeight="1">
      <c r="J176" s="8"/>
      <c r="L176" s="4"/>
    </row>
    <row r="177" spans="10:12" s="7" customFormat="1" ht="21" customHeight="1">
      <c r="J177" s="8"/>
      <c r="L177" s="4"/>
    </row>
    <row r="178" spans="10:12" s="7" customFormat="1" ht="21" customHeight="1">
      <c r="J178" s="8"/>
      <c r="L178" s="4"/>
    </row>
    <row r="179" spans="10:12" s="7" customFormat="1" ht="21" customHeight="1">
      <c r="J179" s="8"/>
      <c r="L179" s="4"/>
    </row>
    <row r="180" spans="10:12" s="7" customFormat="1" ht="21" customHeight="1">
      <c r="J180" s="8"/>
      <c r="L180" s="4"/>
    </row>
    <row r="181" spans="10:12" s="7" customFormat="1" ht="21" customHeight="1">
      <c r="J181" s="8"/>
      <c r="L181" s="4"/>
    </row>
    <row r="182" spans="10:12" s="7" customFormat="1" ht="21" customHeight="1">
      <c r="J182" s="8"/>
      <c r="L182" s="4"/>
    </row>
    <row r="183" spans="10:12" s="7" customFormat="1" ht="21" customHeight="1">
      <c r="J183" s="8"/>
      <c r="L183" s="4"/>
    </row>
    <row r="184" spans="10:12" s="7" customFormat="1" ht="21" customHeight="1">
      <c r="J184" s="8"/>
      <c r="L184" s="4"/>
    </row>
    <row r="185" spans="10:12" s="7" customFormat="1" ht="21" customHeight="1">
      <c r="J185" s="8"/>
      <c r="L185" s="4"/>
    </row>
    <row r="186" spans="10:12" s="7" customFormat="1" ht="21" customHeight="1">
      <c r="J186" s="8"/>
      <c r="L186" s="4"/>
    </row>
    <row r="187" spans="10:12" s="7" customFormat="1" ht="21" customHeight="1">
      <c r="J187" s="8"/>
      <c r="L187" s="4"/>
    </row>
    <row r="188" spans="10:12" s="7" customFormat="1" ht="21" customHeight="1">
      <c r="J188" s="8"/>
      <c r="L188" s="4"/>
    </row>
    <row r="189" spans="10:12" s="7" customFormat="1" ht="21" customHeight="1">
      <c r="J189" s="8"/>
      <c r="L189" s="4"/>
    </row>
    <row r="190" spans="10:12" s="7" customFormat="1" ht="21" customHeight="1">
      <c r="J190" s="8"/>
      <c r="L190" s="4"/>
    </row>
    <row r="191" spans="10:12" s="7" customFormat="1" ht="21" customHeight="1">
      <c r="J191" s="8"/>
      <c r="L191" s="4"/>
    </row>
    <row r="192" spans="10:12" s="7" customFormat="1" ht="21" customHeight="1">
      <c r="J192" s="8"/>
      <c r="L192" s="4"/>
    </row>
    <row r="193" spans="10:12" s="7" customFormat="1" ht="21" customHeight="1">
      <c r="J193" s="8"/>
      <c r="L193" s="4"/>
    </row>
    <row r="194" spans="10:12" s="7" customFormat="1" ht="21" customHeight="1">
      <c r="J194" s="8"/>
      <c r="L194" s="4"/>
    </row>
    <row r="195" spans="10:12" s="7" customFormat="1" ht="21" customHeight="1">
      <c r="J195" s="8"/>
      <c r="L195" s="4"/>
    </row>
    <row r="196" spans="10:12" s="7" customFormat="1" ht="21" customHeight="1">
      <c r="J196" s="8"/>
      <c r="L196" s="4"/>
    </row>
    <row r="197" spans="10:12" s="7" customFormat="1" ht="21" customHeight="1">
      <c r="J197" s="8"/>
      <c r="L197" s="4"/>
    </row>
    <row r="198" spans="10:12" s="7" customFormat="1" ht="21" customHeight="1">
      <c r="J198" s="8"/>
      <c r="L198" s="4"/>
    </row>
    <row r="199" spans="10:12" s="7" customFormat="1" ht="21" customHeight="1">
      <c r="J199" s="8"/>
      <c r="L199" s="4"/>
    </row>
    <row r="200" spans="10:12" s="7" customFormat="1" ht="21" customHeight="1">
      <c r="J200" s="8"/>
      <c r="L200" s="4"/>
    </row>
    <row r="201" spans="10:12" s="7" customFormat="1" ht="21" customHeight="1">
      <c r="J201" s="8"/>
      <c r="L201" s="4"/>
    </row>
    <row r="202" spans="10:12" s="7" customFormat="1" ht="21" customHeight="1">
      <c r="J202" s="8"/>
      <c r="L202" s="4"/>
    </row>
    <row r="203" spans="10:12" s="7" customFormat="1" ht="21" customHeight="1">
      <c r="J203" s="8"/>
      <c r="L203" s="4"/>
    </row>
    <row r="204" spans="10:12" s="7" customFormat="1" ht="21" customHeight="1">
      <c r="J204" s="8"/>
      <c r="L204" s="4"/>
    </row>
    <row r="205" spans="10:12" s="7" customFormat="1" ht="21" customHeight="1">
      <c r="J205" s="8"/>
      <c r="L205" s="4"/>
    </row>
    <row r="206" spans="10:12" s="7" customFormat="1" ht="21" customHeight="1">
      <c r="J206" s="8"/>
      <c r="L206" s="4"/>
    </row>
    <row r="207" spans="10:12" s="7" customFormat="1" ht="21" customHeight="1">
      <c r="J207" s="8"/>
      <c r="L207" s="4"/>
    </row>
    <row r="208" spans="10:12" s="7" customFormat="1" ht="21" customHeight="1">
      <c r="J208" s="8"/>
      <c r="L208" s="4"/>
    </row>
    <row r="209" spans="10:12" s="7" customFormat="1" ht="21" customHeight="1">
      <c r="J209" s="8"/>
      <c r="L209" s="4"/>
    </row>
    <row r="210" spans="10:12" s="7" customFormat="1" ht="21" customHeight="1">
      <c r="J210" s="8"/>
      <c r="L210" s="4"/>
    </row>
    <row r="211" spans="10:12" s="7" customFormat="1" ht="21" customHeight="1">
      <c r="J211" s="8"/>
      <c r="L211" s="4"/>
    </row>
    <row r="212" spans="10:12" s="7" customFormat="1" ht="21" customHeight="1">
      <c r="J212" s="8"/>
      <c r="L212" s="4"/>
    </row>
    <row r="213" spans="10:12" s="7" customFormat="1" ht="21" customHeight="1">
      <c r="J213" s="8"/>
      <c r="L213" s="4"/>
    </row>
    <row r="214" spans="10:12" s="7" customFormat="1" ht="21" customHeight="1">
      <c r="J214" s="8"/>
      <c r="L214" s="4"/>
    </row>
    <row r="215" spans="10:12" s="7" customFormat="1" ht="21" customHeight="1">
      <c r="J215" s="8"/>
      <c r="L215" s="4"/>
    </row>
    <row r="216" spans="10:12" s="7" customFormat="1" ht="21" customHeight="1">
      <c r="J216" s="8"/>
      <c r="L216" s="4"/>
    </row>
    <row r="217" spans="10:12" s="7" customFormat="1" ht="21" customHeight="1">
      <c r="J217" s="8"/>
      <c r="L217" s="4"/>
    </row>
    <row r="218" spans="10:12" s="7" customFormat="1" ht="21" customHeight="1">
      <c r="J218" s="8"/>
      <c r="L218" s="4"/>
    </row>
    <row r="219" spans="10:12" s="7" customFormat="1" ht="21" customHeight="1">
      <c r="J219" s="8"/>
      <c r="L219" s="4"/>
    </row>
    <row r="220" spans="10:12" s="7" customFormat="1" ht="21" customHeight="1">
      <c r="J220" s="8"/>
      <c r="L220" s="4"/>
    </row>
    <row r="221" spans="10:12" s="7" customFormat="1" ht="21" customHeight="1">
      <c r="J221" s="8"/>
      <c r="L221" s="4"/>
    </row>
    <row r="222" spans="10:12" s="7" customFormat="1" ht="21" customHeight="1">
      <c r="J222" s="8"/>
      <c r="L222" s="4"/>
    </row>
    <row r="223" spans="10:12" s="7" customFormat="1" ht="21" customHeight="1">
      <c r="J223" s="8"/>
      <c r="L223" s="4"/>
    </row>
    <row r="224" spans="10:12" s="7" customFormat="1" ht="21" customHeight="1">
      <c r="J224" s="8"/>
      <c r="L224" s="4"/>
    </row>
    <row r="225" spans="10:12" s="7" customFormat="1" ht="21" customHeight="1">
      <c r="J225" s="8"/>
      <c r="L225" s="4"/>
    </row>
    <row r="226" spans="10:12" s="7" customFormat="1" ht="21" customHeight="1">
      <c r="J226" s="8"/>
      <c r="L226" s="4"/>
    </row>
    <row r="227" spans="10:12" s="7" customFormat="1" ht="21" customHeight="1">
      <c r="J227" s="8"/>
      <c r="L227" s="4"/>
    </row>
    <row r="228" spans="10:12" s="7" customFormat="1" ht="21" customHeight="1">
      <c r="J228" s="8"/>
      <c r="L228" s="4"/>
    </row>
    <row r="229" spans="10:12" s="7" customFormat="1" ht="21" customHeight="1">
      <c r="J229" s="8"/>
      <c r="L229" s="4"/>
    </row>
    <row r="230" spans="10:12" s="7" customFormat="1" ht="21" customHeight="1">
      <c r="J230" s="8"/>
      <c r="L230" s="4"/>
    </row>
    <row r="231" spans="10:12" s="7" customFormat="1" ht="21" customHeight="1">
      <c r="J231" s="8"/>
      <c r="L231" s="4"/>
    </row>
    <row r="232" spans="10:12" s="7" customFormat="1" ht="21" customHeight="1">
      <c r="J232" s="8"/>
      <c r="L232" s="4"/>
    </row>
    <row r="233" spans="10:12" s="7" customFormat="1" ht="21" customHeight="1">
      <c r="J233" s="8"/>
      <c r="L233" s="4"/>
    </row>
    <row r="234" spans="10:12" s="7" customFormat="1" ht="21" customHeight="1">
      <c r="J234" s="8"/>
      <c r="L234" s="4"/>
    </row>
    <row r="235" spans="10:12" s="7" customFormat="1" ht="21" customHeight="1">
      <c r="J235" s="8"/>
      <c r="L235" s="4"/>
    </row>
    <row r="236" spans="10:12" s="7" customFormat="1" ht="21" customHeight="1">
      <c r="J236" s="8"/>
      <c r="L236" s="4"/>
    </row>
    <row r="237" spans="10:12" s="7" customFormat="1" ht="21" customHeight="1">
      <c r="J237" s="8"/>
      <c r="L237" s="4"/>
    </row>
    <row r="238" spans="10:12" s="7" customFormat="1" ht="21" customHeight="1">
      <c r="J238" s="8"/>
      <c r="L238" s="4"/>
    </row>
    <row r="239" spans="10:12" s="7" customFormat="1" ht="21" customHeight="1">
      <c r="J239" s="8"/>
      <c r="L239" s="4"/>
    </row>
    <row r="240" spans="10:12" s="7" customFormat="1" ht="21" customHeight="1">
      <c r="J240" s="8"/>
      <c r="L240" s="4"/>
    </row>
    <row r="241" spans="10:12" s="7" customFormat="1" ht="21" customHeight="1">
      <c r="J241" s="8"/>
      <c r="L241" s="4"/>
    </row>
    <row r="242" spans="10:12" s="7" customFormat="1" ht="21" customHeight="1">
      <c r="J242" s="8"/>
      <c r="L242" s="4"/>
    </row>
    <row r="243" spans="10:12" s="7" customFormat="1" ht="21" customHeight="1">
      <c r="J243" s="8"/>
      <c r="L243" s="4"/>
    </row>
    <row r="244" spans="10:12" s="7" customFormat="1" ht="21" customHeight="1">
      <c r="J244" s="8"/>
      <c r="L244" s="4"/>
    </row>
    <row r="245" spans="1:12" s="7" customFormat="1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9"/>
      <c r="K245" s="1"/>
      <c r="L245" s="4"/>
    </row>
    <row r="246" spans="1:12" s="7" customFormat="1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9"/>
      <c r="K246" s="1"/>
      <c r="L246" s="4"/>
    </row>
    <row r="247" spans="1:12" s="7" customFormat="1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9"/>
      <c r="K247" s="1"/>
      <c r="L247" s="4"/>
    </row>
    <row r="248" spans="1:12" s="7" customFormat="1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9"/>
      <c r="K248" s="1"/>
      <c r="L248" s="4"/>
    </row>
    <row r="249" spans="1:12" s="7" customFormat="1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9"/>
      <c r="K249" s="1"/>
      <c r="L249" s="4"/>
    </row>
    <row r="250" spans="1:12" s="7" customFormat="1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9"/>
      <c r="K250" s="1"/>
      <c r="L250" s="4"/>
    </row>
    <row r="251" spans="1:12" s="7" customFormat="1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9"/>
      <c r="K251" s="1"/>
      <c r="L251" s="4"/>
    </row>
    <row r="252" spans="1:12" s="7" customFormat="1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9"/>
      <c r="K252" s="1"/>
      <c r="L252" s="4"/>
    </row>
    <row r="253" spans="1:12" s="7" customFormat="1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9"/>
      <c r="K253" s="1"/>
      <c r="L253" s="4"/>
    </row>
    <row r="254" spans="1:12" s="7" customFormat="1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9"/>
      <c r="K254" s="1"/>
      <c r="L254" s="4"/>
    </row>
    <row r="255" spans="1:12" s="7" customFormat="1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9"/>
      <c r="K255" s="1"/>
      <c r="L255" s="4"/>
    </row>
    <row r="256" spans="1:12" s="7" customFormat="1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9"/>
      <c r="K256" s="1"/>
      <c r="L256" s="4"/>
    </row>
    <row r="257" spans="1:12" s="7" customFormat="1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9"/>
      <c r="K257" s="1"/>
      <c r="L257" s="4"/>
    </row>
    <row r="258" spans="1:12" s="7" customFormat="1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9"/>
      <c r="K258" s="1"/>
      <c r="L258" s="4"/>
    </row>
    <row r="259" spans="1:12" s="7" customFormat="1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9"/>
      <c r="K259" s="1"/>
      <c r="L259" s="4"/>
    </row>
    <row r="260" spans="1:12" s="7" customFormat="1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9"/>
      <c r="K260" s="1"/>
      <c r="L260" s="4"/>
    </row>
    <row r="261" spans="1:12" s="7" customFormat="1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9"/>
      <c r="K261" s="1"/>
      <c r="L261" s="4"/>
    </row>
    <row r="262" spans="1:12" s="7" customFormat="1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9"/>
      <c r="K262" s="1"/>
      <c r="L262" s="4"/>
    </row>
    <row r="263" spans="1:12" s="7" customFormat="1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9"/>
      <c r="K263" s="1"/>
      <c r="L263" s="4"/>
    </row>
    <row r="264" spans="1:12" s="7" customFormat="1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9"/>
      <c r="K264" s="1"/>
      <c r="L264" s="4"/>
    </row>
    <row r="265" spans="1:12" s="7" customFormat="1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9"/>
      <c r="K265" s="1"/>
      <c r="L265" s="4"/>
    </row>
    <row r="266" spans="1:12" s="7" customFormat="1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9"/>
      <c r="K266" s="1"/>
      <c r="L266" s="4"/>
    </row>
    <row r="267" spans="1:12" s="7" customFormat="1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9"/>
      <c r="K267" s="1"/>
      <c r="L267" s="4"/>
    </row>
    <row r="268" spans="1:12" s="7" customFormat="1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9"/>
      <c r="K268" s="1"/>
      <c r="L268" s="4"/>
    </row>
    <row r="269" spans="1:12" s="7" customFormat="1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9"/>
      <c r="K269" s="1"/>
      <c r="L269" s="4"/>
    </row>
    <row r="270" spans="1:12" s="7" customFormat="1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9"/>
      <c r="K270" s="1"/>
      <c r="L270" s="4"/>
    </row>
    <row r="271" spans="1:12" s="7" customFormat="1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9"/>
      <c r="K271" s="1"/>
      <c r="L271" s="4"/>
    </row>
    <row r="272" spans="1:12" s="7" customFormat="1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9"/>
      <c r="K272" s="1"/>
      <c r="L272" s="4"/>
    </row>
  </sheetData>
  <sheetProtection/>
  <mergeCells count="10">
    <mergeCell ref="A21:D21"/>
    <mergeCell ref="A2:L2"/>
    <mergeCell ref="A3:L3"/>
    <mergeCell ref="A1:K1"/>
    <mergeCell ref="A4:L4"/>
    <mergeCell ref="B8:C8"/>
    <mergeCell ref="A9:A11"/>
    <mergeCell ref="B9:B11"/>
    <mergeCell ref="C9:C11"/>
    <mergeCell ref="E9:I9"/>
  </mergeCells>
  <printOptions horizontalCentered="1"/>
  <pageMargins left="0.31496062992125984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O13"/>
  <sheetViews>
    <sheetView view="pageBreakPreview" zoomScale="110" zoomScaleSheetLayoutView="110" zoomScalePageLayoutView="0" workbookViewId="0" topLeftCell="A1">
      <selection activeCell="M2" sqref="M2"/>
    </sheetView>
  </sheetViews>
  <sheetFormatPr defaultColWidth="9.140625" defaultRowHeight="15"/>
  <cols>
    <col min="1" max="1" width="16.140625" style="23" customWidth="1"/>
    <col min="2" max="2" width="7.28125" style="24" customWidth="1"/>
    <col min="3" max="3" width="11.140625" style="23" customWidth="1"/>
    <col min="4" max="4" width="7.140625" style="23" customWidth="1"/>
    <col min="5" max="5" width="11.140625" style="23" customWidth="1"/>
    <col min="6" max="6" width="7.140625" style="24" customWidth="1"/>
    <col min="7" max="7" width="11.140625" style="23" customWidth="1"/>
    <col min="8" max="8" width="7.140625" style="24" customWidth="1"/>
    <col min="9" max="9" width="11.140625" style="23" customWidth="1"/>
    <col min="10" max="10" width="7.140625" style="24" customWidth="1"/>
    <col min="11" max="11" width="11.140625" style="23" customWidth="1"/>
    <col min="12" max="12" width="7.140625" style="24" customWidth="1"/>
    <col min="13" max="13" width="11.421875" style="23" customWidth="1"/>
    <col min="14" max="14" width="9.00390625" style="25" customWidth="1"/>
    <col min="15" max="15" width="11.421875" style="49" bestFit="1" customWidth="1"/>
    <col min="16" max="16384" width="9.00390625" style="25" customWidth="1"/>
  </cols>
  <sheetData>
    <row r="1" spans="1:13" ht="26.25" customHeight="1">
      <c r="A1" s="445" t="s">
        <v>1017</v>
      </c>
      <c r="B1" s="445"/>
      <c r="C1" s="445"/>
      <c r="D1" s="445"/>
      <c r="E1" s="445"/>
      <c r="F1" s="445"/>
      <c r="G1" s="445"/>
      <c r="H1" s="445"/>
      <c r="I1" s="446"/>
      <c r="J1" s="201"/>
      <c r="K1" s="201"/>
      <c r="L1" s="447" t="s">
        <v>1317</v>
      </c>
      <c r="M1" s="448"/>
    </row>
    <row r="2" spans="1:13" ht="24" customHeight="1">
      <c r="A2" s="449" t="s">
        <v>1318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194" t="s">
        <v>1064</v>
      </c>
    </row>
    <row r="3" spans="1:13" ht="24" customHeight="1">
      <c r="A3" s="450" t="s">
        <v>1013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13" ht="24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1:15" s="80" customFormat="1" ht="16.5" customHeight="1">
      <c r="A5" s="464" t="s">
        <v>1319</v>
      </c>
      <c r="B5" s="460" t="s">
        <v>1310</v>
      </c>
      <c r="C5" s="460"/>
      <c r="D5" s="460" t="s">
        <v>1311</v>
      </c>
      <c r="E5" s="460"/>
      <c r="F5" s="460" t="s">
        <v>1312</v>
      </c>
      <c r="G5" s="460"/>
      <c r="H5" s="460" t="s">
        <v>1313</v>
      </c>
      <c r="I5" s="460"/>
      <c r="J5" s="460" t="s">
        <v>1314</v>
      </c>
      <c r="K5" s="460"/>
      <c r="L5" s="462" t="s">
        <v>1014</v>
      </c>
      <c r="M5" s="463"/>
      <c r="O5" s="81"/>
    </row>
    <row r="6" spans="1:15" s="80" customFormat="1" ht="16.5" customHeight="1">
      <c r="A6" s="465"/>
      <c r="B6" s="458" t="s">
        <v>235</v>
      </c>
      <c r="C6" s="82" t="s">
        <v>236</v>
      </c>
      <c r="D6" s="458" t="s">
        <v>235</v>
      </c>
      <c r="E6" s="83" t="s">
        <v>236</v>
      </c>
      <c r="F6" s="458" t="s">
        <v>235</v>
      </c>
      <c r="G6" s="83" t="s">
        <v>236</v>
      </c>
      <c r="H6" s="458" t="s">
        <v>235</v>
      </c>
      <c r="I6" s="83" t="s">
        <v>236</v>
      </c>
      <c r="J6" s="458" t="s">
        <v>235</v>
      </c>
      <c r="K6" s="83" t="s">
        <v>236</v>
      </c>
      <c r="L6" s="458" t="s">
        <v>235</v>
      </c>
      <c r="M6" s="84" t="s">
        <v>236</v>
      </c>
      <c r="O6" s="81"/>
    </row>
    <row r="7" spans="1:15" s="80" customFormat="1" ht="16.5" customHeight="1">
      <c r="A7" s="465"/>
      <c r="B7" s="461"/>
      <c r="C7" s="394" t="s">
        <v>9</v>
      </c>
      <c r="D7" s="458"/>
      <c r="E7" s="83" t="s">
        <v>9</v>
      </c>
      <c r="F7" s="458"/>
      <c r="G7" s="83" t="s">
        <v>9</v>
      </c>
      <c r="H7" s="458"/>
      <c r="I7" s="83" t="s">
        <v>9</v>
      </c>
      <c r="J7" s="458"/>
      <c r="K7" s="83" t="s">
        <v>9</v>
      </c>
      <c r="L7" s="458"/>
      <c r="M7" s="84" t="s">
        <v>9</v>
      </c>
      <c r="O7" s="81"/>
    </row>
    <row r="8" spans="1:15" s="80" customFormat="1" ht="15.75">
      <c r="A8" s="46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O8" s="81"/>
    </row>
    <row r="9" spans="1:15" s="80" customFormat="1" ht="15.75">
      <c r="A9" s="465"/>
      <c r="B9" s="389">
        <f>'แบบผ.02 -1 '!E16</f>
        <v>87</v>
      </c>
      <c r="C9" s="419">
        <f>'แบบผ.02 -1 '!E15</f>
        <v>110627000</v>
      </c>
      <c r="D9" s="388">
        <f>'แบบผ.02 -1 '!F16</f>
        <v>90</v>
      </c>
      <c r="E9" s="354">
        <f>'แบบผ.02 -1 '!F15</f>
        <v>130309000</v>
      </c>
      <c r="F9" s="389">
        <f>'แบบผ.02 -1 '!G16</f>
        <v>86</v>
      </c>
      <c r="G9" s="354">
        <f>'แบบผ.02 -1 '!G15</f>
        <v>110059000</v>
      </c>
      <c r="H9" s="389">
        <f>'แบบผ.02 -1 '!H16</f>
        <v>86</v>
      </c>
      <c r="I9" s="354">
        <f>'แบบผ.02 -1 '!H15</f>
        <v>110569000</v>
      </c>
      <c r="J9" s="389">
        <f>'แบบผ.02 -1 '!I16</f>
        <v>85</v>
      </c>
      <c r="K9" s="354">
        <f>'แบบผ.02 -1 '!I15</f>
        <v>105419000</v>
      </c>
      <c r="L9" s="389">
        <f>B9+D9+F9+H9+J9</f>
        <v>434</v>
      </c>
      <c r="M9" s="420">
        <f>C9+E9+G9+I9+K9</f>
        <v>566983000</v>
      </c>
      <c r="O9" s="81"/>
    </row>
    <row r="10" spans="1:15" s="80" customFormat="1" ht="15.75">
      <c r="A10" s="465"/>
      <c r="B10" s="389"/>
      <c r="C10" s="388"/>
      <c r="D10" s="388"/>
      <c r="E10" s="390"/>
      <c r="F10" s="389"/>
      <c r="G10" s="390"/>
      <c r="H10" s="389"/>
      <c r="I10" s="390"/>
      <c r="J10" s="389"/>
      <c r="K10" s="390"/>
      <c r="L10" s="389"/>
      <c r="M10" s="390"/>
      <c r="O10" s="81"/>
    </row>
    <row r="11" spans="1:13" ht="15.75">
      <c r="A11" s="465"/>
      <c r="B11" s="389"/>
      <c r="C11" s="391"/>
      <c r="D11" s="391"/>
      <c r="E11" s="391"/>
      <c r="F11" s="389"/>
      <c r="G11" s="390"/>
      <c r="H11" s="389"/>
      <c r="I11" s="390"/>
      <c r="J11" s="389"/>
      <c r="K11" s="390"/>
      <c r="L11" s="389"/>
      <c r="M11" s="391"/>
    </row>
    <row r="12" spans="1:13" ht="21">
      <c r="A12" s="466"/>
      <c r="B12" s="392"/>
      <c r="C12" s="393"/>
      <c r="D12" s="393"/>
      <c r="E12" s="393"/>
      <c r="F12" s="392"/>
      <c r="G12" s="393"/>
      <c r="H12" s="392"/>
      <c r="I12" s="393"/>
      <c r="J12" s="392"/>
      <c r="K12" s="393"/>
      <c r="L12" s="392"/>
      <c r="M12" s="393"/>
    </row>
    <row r="13" spans="1:15" s="427" customFormat="1" ht="18.75">
      <c r="A13" s="423" t="s">
        <v>249</v>
      </c>
      <c r="B13" s="424">
        <f aca="true" t="shared" si="0" ref="B13:M13">B9</f>
        <v>87</v>
      </c>
      <c r="C13" s="425">
        <f t="shared" si="0"/>
        <v>110627000</v>
      </c>
      <c r="D13" s="426">
        <f t="shared" si="0"/>
        <v>90</v>
      </c>
      <c r="E13" s="425">
        <f t="shared" si="0"/>
        <v>130309000</v>
      </c>
      <c r="F13" s="424">
        <f t="shared" si="0"/>
        <v>86</v>
      </c>
      <c r="G13" s="425">
        <f t="shared" si="0"/>
        <v>110059000</v>
      </c>
      <c r="H13" s="424">
        <f t="shared" si="0"/>
        <v>86</v>
      </c>
      <c r="I13" s="425">
        <f t="shared" si="0"/>
        <v>110569000</v>
      </c>
      <c r="J13" s="424">
        <f t="shared" si="0"/>
        <v>85</v>
      </c>
      <c r="K13" s="425">
        <f t="shared" si="0"/>
        <v>105419000</v>
      </c>
      <c r="L13" s="424">
        <f t="shared" si="0"/>
        <v>434</v>
      </c>
      <c r="M13" s="425">
        <f t="shared" si="0"/>
        <v>566983000</v>
      </c>
      <c r="O13" s="428"/>
    </row>
  </sheetData>
  <sheetProtection/>
  <mergeCells count="17">
    <mergeCell ref="A3:M3"/>
    <mergeCell ref="L1:M1"/>
    <mergeCell ref="A1:I1"/>
    <mergeCell ref="A2:L2"/>
    <mergeCell ref="F5:G5"/>
    <mergeCell ref="L5:M5"/>
    <mergeCell ref="H5:I5"/>
    <mergeCell ref="J5:K5"/>
    <mergeCell ref="A5:A12"/>
    <mergeCell ref="B5:C5"/>
    <mergeCell ref="D5:E5"/>
    <mergeCell ref="J6:J7"/>
    <mergeCell ref="F6:F7"/>
    <mergeCell ref="L6:L7"/>
    <mergeCell ref="B6:B7"/>
    <mergeCell ref="H6:H7"/>
    <mergeCell ref="D6:D7"/>
  </mergeCells>
  <printOptions/>
  <pageMargins left="0.7480314960629921" right="0.07874015748031496" top="0.3937007874015748" bottom="0.15748031496062992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L190"/>
  <sheetViews>
    <sheetView view="pageBreakPreview" zoomScaleNormal="89" zoomScaleSheetLayoutView="100" zoomScalePageLayoutView="0" workbookViewId="0" topLeftCell="A1">
      <selection activeCell="E16" sqref="E16:I16"/>
    </sheetView>
  </sheetViews>
  <sheetFormatPr defaultColWidth="9.140625" defaultRowHeight="21" customHeight="1"/>
  <cols>
    <col min="1" max="1" width="2.57421875" style="1" customWidth="1"/>
    <col min="2" max="2" width="15.421875" style="1" customWidth="1"/>
    <col min="3" max="3" width="25.00390625" style="1" customWidth="1"/>
    <col min="4" max="4" width="19.421875" style="1" customWidth="1"/>
    <col min="5" max="9" width="6.57421875" style="1" customWidth="1"/>
    <col min="10" max="10" width="10.28125" style="1" customWidth="1"/>
    <col min="11" max="11" width="16.140625" style="1" customWidth="1"/>
    <col min="12" max="12" width="11.421875" style="1" customWidth="1"/>
    <col min="13" max="13" width="4.421875" style="1" customWidth="1"/>
    <col min="14" max="16384" width="9.00390625" style="1" customWidth="1"/>
  </cols>
  <sheetData>
    <row r="1" spans="1:12" s="29" customFormat="1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11" customFormat="1" ht="21" customHeight="1">
      <c r="A2" s="3" t="s">
        <v>792</v>
      </c>
      <c r="B2" s="2"/>
      <c r="C2" s="2"/>
      <c r="D2" s="2"/>
      <c r="E2" s="2"/>
      <c r="F2" s="2"/>
      <c r="G2" s="2"/>
      <c r="H2" s="2"/>
      <c r="I2" s="2"/>
      <c r="J2" s="387"/>
      <c r="K2" s="2"/>
      <c r="L2" s="193" t="s">
        <v>1370</v>
      </c>
    </row>
    <row r="3" spans="1:12" s="11" customFormat="1" ht="21" customHeight="1">
      <c r="A3" s="3"/>
      <c r="B3" s="480" t="s">
        <v>839</v>
      </c>
      <c r="C3" s="480"/>
      <c r="D3" s="3"/>
      <c r="E3" s="3"/>
      <c r="F3" s="3"/>
      <c r="G3" s="3"/>
      <c r="H3" s="3"/>
      <c r="I3" s="3"/>
      <c r="J3" s="387"/>
      <c r="K3" s="3"/>
      <c r="L3" s="15"/>
    </row>
    <row r="4" spans="1:12" ht="21" customHeight="1">
      <c r="A4" s="478" t="s">
        <v>2</v>
      </c>
      <c r="B4" s="478" t="s">
        <v>3</v>
      </c>
      <c r="C4" s="478" t="s">
        <v>4</v>
      </c>
      <c r="D4" s="383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21" customHeight="1">
      <c r="A5" s="479"/>
      <c r="B5" s="479"/>
      <c r="C5" s="479"/>
      <c r="D5" s="384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251" t="s">
        <v>229</v>
      </c>
      <c r="K5" s="38" t="s">
        <v>7</v>
      </c>
      <c r="L5" s="205" t="s">
        <v>772</v>
      </c>
    </row>
    <row r="6" spans="1:12" ht="21" customHeight="1">
      <c r="A6" s="479"/>
      <c r="B6" s="479"/>
      <c r="C6" s="479"/>
      <c r="D6" s="158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251"/>
      <c r="K6" s="171"/>
      <c r="L6" s="206"/>
    </row>
    <row r="7" spans="1:12" ht="21" customHeight="1">
      <c r="A7" s="156">
        <v>1</v>
      </c>
      <c r="B7" s="165" t="s">
        <v>212</v>
      </c>
      <c r="C7" s="165" t="s">
        <v>942</v>
      </c>
      <c r="D7" s="165" t="s">
        <v>568</v>
      </c>
      <c r="E7" s="167">
        <v>180000</v>
      </c>
      <c r="F7" s="258" t="s">
        <v>13</v>
      </c>
      <c r="G7" s="167">
        <v>190000</v>
      </c>
      <c r="H7" s="167" t="s">
        <v>13</v>
      </c>
      <c r="I7" s="167">
        <v>200000</v>
      </c>
      <c r="J7" s="259" t="s">
        <v>503</v>
      </c>
      <c r="K7" s="168" t="s">
        <v>884</v>
      </c>
      <c r="L7" s="156" t="s">
        <v>704</v>
      </c>
    </row>
    <row r="8" spans="1:12" ht="21" customHeight="1">
      <c r="A8" s="38"/>
      <c r="B8" s="161" t="s">
        <v>213</v>
      </c>
      <c r="C8" s="161" t="s">
        <v>936</v>
      </c>
      <c r="D8" s="161" t="s">
        <v>569</v>
      </c>
      <c r="E8" s="38"/>
      <c r="F8" s="172"/>
      <c r="G8" s="38"/>
      <c r="H8" s="38"/>
      <c r="I8" s="38"/>
      <c r="J8" s="257"/>
      <c r="K8" s="162" t="s">
        <v>885</v>
      </c>
      <c r="L8" s="38" t="s">
        <v>505</v>
      </c>
    </row>
    <row r="9" spans="1:12" ht="21" customHeight="1">
      <c r="A9" s="38"/>
      <c r="B9" s="161"/>
      <c r="C9" s="161" t="s">
        <v>937</v>
      </c>
      <c r="D9" s="174"/>
      <c r="E9" s="172"/>
      <c r="F9" s="172"/>
      <c r="G9" s="172"/>
      <c r="H9" s="172"/>
      <c r="I9" s="172"/>
      <c r="K9" s="162" t="s">
        <v>883</v>
      </c>
      <c r="L9" s="172"/>
    </row>
    <row r="10" spans="1:12" ht="21" customHeight="1">
      <c r="A10" s="36"/>
      <c r="B10" s="177"/>
      <c r="C10" s="164"/>
      <c r="D10" s="177"/>
      <c r="E10" s="179"/>
      <c r="F10" s="179"/>
      <c r="G10" s="179"/>
      <c r="H10" s="179"/>
      <c r="I10" s="179"/>
      <c r="J10" s="260"/>
      <c r="K10" s="177"/>
      <c r="L10" s="179"/>
    </row>
    <row r="11" spans="1:12" ht="21" customHeight="1">
      <c r="A11" s="38">
        <v>2</v>
      </c>
      <c r="B11" s="161" t="s">
        <v>576</v>
      </c>
      <c r="C11" s="161" t="s">
        <v>581</v>
      </c>
      <c r="D11" s="161" t="s">
        <v>584</v>
      </c>
      <c r="E11" s="38" t="s">
        <v>253</v>
      </c>
      <c r="F11" s="163">
        <v>700000</v>
      </c>
      <c r="G11" s="38" t="s">
        <v>253</v>
      </c>
      <c r="H11" s="38">
        <v>500000</v>
      </c>
      <c r="I11" s="38" t="s">
        <v>13</v>
      </c>
      <c r="J11" s="38" t="s">
        <v>577</v>
      </c>
      <c r="K11" s="161" t="s">
        <v>578</v>
      </c>
      <c r="L11" s="38" t="s">
        <v>1171</v>
      </c>
    </row>
    <row r="12" spans="1:12" ht="21" customHeight="1">
      <c r="A12" s="38"/>
      <c r="B12" s="161"/>
      <c r="C12" s="161" t="s">
        <v>582</v>
      </c>
      <c r="D12" s="161"/>
      <c r="E12" s="38"/>
      <c r="F12" s="38"/>
      <c r="G12" s="161"/>
      <c r="H12" s="161"/>
      <c r="I12" s="161"/>
      <c r="J12" s="161"/>
      <c r="K12" s="161" t="s">
        <v>579</v>
      </c>
      <c r="L12" s="38" t="s">
        <v>703</v>
      </c>
    </row>
    <row r="13" spans="1:12" ht="21" customHeight="1">
      <c r="A13" s="38"/>
      <c r="B13" s="161"/>
      <c r="C13" s="161" t="s">
        <v>583</v>
      </c>
      <c r="D13" s="161"/>
      <c r="E13" s="161"/>
      <c r="F13" s="161"/>
      <c r="G13" s="161"/>
      <c r="H13" s="161"/>
      <c r="I13" s="161"/>
      <c r="J13" s="161"/>
      <c r="K13" s="161" t="s">
        <v>580</v>
      </c>
      <c r="L13" s="161"/>
    </row>
    <row r="14" spans="1:12" s="13" customFormat="1" ht="21" customHeight="1">
      <c r="A14" s="36"/>
      <c r="B14" s="164"/>
      <c r="C14" s="164"/>
      <c r="D14" s="164"/>
      <c r="E14" s="36"/>
      <c r="F14" s="36"/>
      <c r="G14" s="164"/>
      <c r="H14" s="164"/>
      <c r="I14" s="164"/>
      <c r="J14" s="164"/>
      <c r="K14" s="164"/>
      <c r="L14" s="36"/>
    </row>
    <row r="15" spans="1:12" s="29" customFormat="1" ht="21">
      <c r="A15" s="473" t="s">
        <v>1072</v>
      </c>
      <c r="B15" s="474"/>
      <c r="C15" s="474"/>
      <c r="D15" s="475"/>
      <c r="E15" s="299">
        <f>E7</f>
        <v>180000</v>
      </c>
      <c r="F15" s="299">
        <f>F11</f>
        <v>700000</v>
      </c>
      <c r="G15" s="299">
        <f>G7</f>
        <v>190000</v>
      </c>
      <c r="H15" s="299">
        <f>H11</f>
        <v>500000</v>
      </c>
      <c r="I15" s="299">
        <f>I7</f>
        <v>200000</v>
      </c>
      <c r="J15" s="295"/>
      <c r="K15" s="295"/>
      <c r="L15" s="295"/>
    </row>
    <row r="16" ht="21" customHeight="1">
      <c r="D16" s="233"/>
    </row>
    <row r="47" s="7" customFormat="1" ht="21" customHeight="1"/>
    <row r="48" s="7" customFormat="1" ht="21" customHeight="1"/>
    <row r="49" s="7" customFormat="1" ht="21" customHeight="1"/>
    <row r="50" s="7" customFormat="1" ht="21" customHeight="1"/>
    <row r="51" s="7" customFormat="1" ht="21" customHeight="1"/>
    <row r="52" s="7" customFormat="1" ht="21" customHeight="1"/>
    <row r="53" s="7" customFormat="1" ht="21" customHeight="1"/>
    <row r="54" s="7" customFormat="1" ht="21" customHeight="1"/>
    <row r="55" s="7" customFormat="1" ht="21" customHeight="1"/>
    <row r="56" s="7" customFormat="1" ht="21" customHeight="1"/>
    <row r="57" s="7" customFormat="1" ht="21" customHeight="1"/>
    <row r="58" s="7" customFormat="1" ht="21" customHeight="1"/>
    <row r="59" s="7" customFormat="1" ht="21" customHeight="1"/>
    <row r="60" s="7" customFormat="1" ht="21" customHeight="1"/>
    <row r="61" s="7" customFormat="1" ht="21" customHeight="1"/>
    <row r="62" s="7" customFormat="1" ht="21" customHeight="1"/>
    <row r="63" s="7" customFormat="1" ht="21" customHeight="1"/>
    <row r="64" s="7" customFormat="1" ht="21" customHeight="1"/>
    <row r="65" s="7" customFormat="1" ht="21" customHeight="1"/>
    <row r="66" s="7" customFormat="1" ht="21" customHeight="1"/>
    <row r="67" s="7" customFormat="1" ht="21" customHeight="1"/>
    <row r="68" s="7" customFormat="1" ht="21" customHeight="1"/>
    <row r="69" s="7" customFormat="1" ht="21" customHeight="1"/>
    <row r="70" s="7" customFormat="1" ht="21" customHeight="1"/>
    <row r="71" s="7" customFormat="1" ht="21" customHeight="1"/>
    <row r="72" s="7" customFormat="1" ht="21" customHeight="1"/>
    <row r="73" s="7" customFormat="1" ht="21" customHeight="1"/>
    <row r="74" s="7" customFormat="1" ht="21" customHeight="1"/>
    <row r="75" s="7" customFormat="1" ht="21" customHeight="1"/>
    <row r="76" s="7" customFormat="1" ht="21" customHeight="1"/>
    <row r="77" s="7" customFormat="1" ht="21" customHeight="1"/>
    <row r="78" s="7" customFormat="1" ht="21" customHeight="1"/>
    <row r="79" s="7" customFormat="1" ht="21" customHeight="1"/>
    <row r="80" s="7" customFormat="1" ht="21" customHeight="1"/>
    <row r="81" s="7" customFormat="1" ht="21" customHeight="1"/>
    <row r="82" s="7" customFormat="1" ht="21" customHeight="1"/>
    <row r="83" s="7" customFormat="1" ht="21" customHeight="1"/>
    <row r="84" s="7" customFormat="1" ht="21" customHeight="1"/>
    <row r="85" s="7" customFormat="1" ht="21" customHeight="1"/>
    <row r="86" s="7" customFormat="1" ht="21" customHeight="1"/>
    <row r="87" s="7" customFormat="1" ht="21" customHeight="1"/>
    <row r="88" s="7" customFormat="1" ht="21" customHeight="1"/>
    <row r="89" s="7" customFormat="1" ht="21" customHeight="1"/>
    <row r="90" s="7" customFormat="1" ht="21" customHeight="1"/>
    <row r="91" s="7" customFormat="1" ht="21" customHeight="1"/>
    <row r="92" s="7" customFormat="1" ht="21" customHeight="1"/>
    <row r="93" s="7" customFormat="1" ht="21" customHeight="1"/>
    <row r="94" s="7" customFormat="1" ht="21" customHeight="1"/>
    <row r="95" s="7" customFormat="1" ht="21" customHeight="1"/>
    <row r="96" s="7" customFormat="1" ht="21" customHeight="1"/>
    <row r="97" s="7" customFormat="1" ht="21" customHeight="1"/>
    <row r="98" s="7" customFormat="1" ht="21" customHeight="1"/>
    <row r="99" s="7" customFormat="1" ht="21" customHeight="1"/>
    <row r="100" s="7" customFormat="1" ht="21" customHeight="1"/>
    <row r="101" s="7" customFormat="1" ht="21" customHeight="1"/>
    <row r="102" s="7" customFormat="1" ht="21" customHeight="1"/>
    <row r="103" s="7" customFormat="1" ht="21" customHeight="1"/>
    <row r="104" s="7" customFormat="1" ht="21" customHeight="1"/>
    <row r="105" s="7" customFormat="1" ht="21" customHeight="1"/>
    <row r="106" s="7" customFormat="1" ht="21" customHeight="1"/>
    <row r="107" s="7" customFormat="1" ht="21" customHeight="1"/>
    <row r="108" s="7" customFormat="1" ht="21" customHeight="1"/>
    <row r="109" s="7" customFormat="1" ht="21" customHeight="1"/>
    <row r="110" s="7" customFormat="1" ht="21" customHeight="1"/>
    <row r="111" s="7" customFormat="1" ht="21" customHeight="1"/>
    <row r="112" s="7" customFormat="1" ht="21" customHeight="1"/>
    <row r="113" s="7" customFormat="1" ht="21" customHeight="1"/>
    <row r="114" s="7" customFormat="1" ht="21" customHeight="1"/>
    <row r="115" s="7" customFormat="1" ht="21" customHeight="1"/>
    <row r="116" s="7" customFormat="1" ht="21" customHeight="1"/>
    <row r="117" s="7" customFormat="1" ht="21" customHeight="1"/>
    <row r="118" s="7" customFormat="1" ht="21" customHeight="1"/>
    <row r="119" s="7" customFormat="1" ht="21" customHeight="1"/>
    <row r="120" s="7" customFormat="1" ht="21" customHeight="1"/>
    <row r="121" s="7" customFormat="1" ht="21" customHeight="1"/>
    <row r="122" s="7" customFormat="1" ht="21" customHeight="1"/>
    <row r="123" s="7" customFormat="1" ht="21" customHeight="1"/>
    <row r="124" s="7" customFormat="1" ht="21" customHeight="1"/>
    <row r="125" s="7" customFormat="1" ht="21" customHeight="1"/>
    <row r="126" s="7" customFormat="1" ht="21" customHeight="1"/>
    <row r="127" s="7" customFormat="1" ht="21" customHeight="1"/>
    <row r="128" s="7" customFormat="1" ht="21" customHeight="1"/>
    <row r="129" s="7" customFormat="1" ht="21" customHeight="1"/>
    <row r="130" s="7" customFormat="1" ht="21" customHeight="1"/>
    <row r="131" s="7" customFormat="1" ht="21" customHeight="1"/>
    <row r="132" s="7" customFormat="1" ht="21" customHeight="1"/>
    <row r="133" s="7" customFormat="1" ht="21" customHeight="1"/>
    <row r="134" s="7" customFormat="1" ht="21" customHeight="1"/>
    <row r="135" s="7" customFormat="1" ht="21" customHeight="1"/>
    <row r="136" s="7" customFormat="1" ht="21" customHeight="1"/>
    <row r="137" s="7" customFormat="1" ht="21" customHeight="1"/>
    <row r="138" s="7" customFormat="1" ht="21" customHeight="1"/>
    <row r="139" s="7" customFormat="1" ht="21" customHeight="1"/>
    <row r="140" s="7" customFormat="1" ht="21" customHeight="1"/>
    <row r="141" s="7" customFormat="1" ht="21" customHeight="1"/>
    <row r="142" s="7" customFormat="1" ht="21" customHeight="1"/>
    <row r="143" s="7" customFormat="1" ht="21" customHeight="1"/>
    <row r="144" s="7" customFormat="1" ht="21" customHeight="1"/>
    <row r="145" s="7" customFormat="1" ht="21" customHeight="1"/>
    <row r="146" s="7" customFormat="1" ht="21" customHeight="1"/>
    <row r="147" s="7" customFormat="1" ht="21" customHeight="1"/>
    <row r="148" s="7" customFormat="1" ht="21" customHeight="1"/>
    <row r="149" s="7" customFormat="1" ht="21" customHeight="1"/>
    <row r="150" s="7" customFormat="1" ht="21" customHeight="1"/>
    <row r="151" s="7" customFormat="1" ht="21" customHeight="1"/>
    <row r="152" s="7" customFormat="1" ht="21" customHeight="1"/>
    <row r="153" s="7" customFormat="1" ht="21" customHeight="1"/>
    <row r="154" s="7" customFormat="1" ht="21" customHeight="1"/>
    <row r="155" s="7" customFormat="1" ht="21" customHeight="1"/>
    <row r="156" s="7" customFormat="1" ht="21" customHeight="1"/>
    <row r="157" s="7" customFormat="1" ht="21" customHeight="1"/>
    <row r="158" s="7" customFormat="1" ht="21" customHeight="1"/>
    <row r="159" s="7" customFormat="1" ht="21" customHeight="1"/>
    <row r="160" s="7" customFormat="1" ht="21" customHeight="1"/>
    <row r="161" s="7" customFormat="1" ht="21" customHeight="1"/>
    <row r="162" s="7" customFormat="1" ht="21" customHeight="1"/>
    <row r="163" s="7" customFormat="1" ht="21" customHeight="1"/>
    <row r="164" s="7" customFormat="1" ht="21" customHeight="1"/>
    <row r="165" s="7" customFormat="1" ht="21" customHeight="1"/>
    <row r="166" s="7" customFormat="1" ht="21" customHeight="1"/>
    <row r="167" s="7" customFormat="1" ht="21" customHeight="1"/>
    <row r="168" s="7" customFormat="1" ht="21" customHeight="1"/>
    <row r="169" s="7" customFormat="1" ht="21" customHeight="1"/>
    <row r="170" s="7" customFormat="1" ht="21" customHeight="1"/>
    <row r="171" s="7" customFormat="1" ht="21" customHeight="1"/>
    <row r="172" s="7" customFormat="1" ht="21" customHeight="1"/>
    <row r="173" s="7" customFormat="1" ht="21" customHeight="1"/>
    <row r="174" s="7" customFormat="1" ht="21" customHeight="1"/>
    <row r="175" s="7" customFormat="1" ht="21" customHeight="1"/>
    <row r="176" s="7" customFormat="1" ht="21" customHeight="1"/>
    <row r="177" s="7" customFormat="1" ht="21" customHeight="1"/>
    <row r="178" s="7" customFormat="1" ht="21" customHeight="1"/>
    <row r="179" s="7" customFormat="1" ht="21" customHeight="1"/>
    <row r="180" s="7" customFormat="1" ht="21" customHeight="1"/>
    <row r="181" s="7" customFormat="1" ht="21" customHeight="1"/>
    <row r="182" s="7" customFormat="1" ht="21" customHeight="1"/>
    <row r="183" s="7" customFormat="1" ht="21" customHeight="1"/>
    <row r="184" s="7" customFormat="1" ht="21" customHeight="1"/>
    <row r="185" s="7" customFormat="1" ht="21" customHeight="1"/>
    <row r="186" s="7" customFormat="1" ht="21" customHeight="1"/>
    <row r="187" s="7" customFormat="1" ht="21" customHeight="1"/>
    <row r="188" s="7" customFormat="1" ht="21" customHeight="1"/>
    <row r="189" s="7" customFormat="1" ht="21" customHeight="1"/>
    <row r="190" spans="1:4" s="7" customFormat="1" ht="21" customHeight="1">
      <c r="A190" s="1"/>
      <c r="B190" s="1"/>
      <c r="C190" s="1"/>
      <c r="D190" s="1"/>
    </row>
  </sheetData>
  <sheetProtection/>
  <mergeCells count="7">
    <mergeCell ref="A15:D15"/>
    <mergeCell ref="A1:L1"/>
    <mergeCell ref="B3:C3"/>
    <mergeCell ref="A4:A6"/>
    <mergeCell ref="B4:B6"/>
    <mergeCell ref="C4:C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99"/>
  <sheetViews>
    <sheetView view="pageBreakPreview" zoomScaleNormal="89" zoomScaleSheetLayoutView="100" zoomScalePageLayoutView="0" workbookViewId="0" topLeftCell="A1">
      <selection activeCell="E24" sqref="E24:I24"/>
    </sheetView>
  </sheetViews>
  <sheetFormatPr defaultColWidth="9.140625" defaultRowHeight="15"/>
  <cols>
    <col min="1" max="1" width="2.57421875" style="1" customWidth="1"/>
    <col min="2" max="2" width="15.7109375" style="1" customWidth="1"/>
    <col min="3" max="3" width="24.421875" style="1" customWidth="1"/>
    <col min="4" max="4" width="19.00390625" style="1" customWidth="1"/>
    <col min="5" max="6" width="6.57421875" style="1" customWidth="1"/>
    <col min="7" max="9" width="7.421875" style="1" customWidth="1"/>
    <col min="10" max="10" width="9.00390625" style="1" customWidth="1"/>
    <col min="11" max="11" width="16.140625" style="1" customWidth="1"/>
    <col min="12" max="12" width="11.57421875" style="1" customWidth="1"/>
    <col min="13" max="13" width="4.421875" style="1" customWidth="1"/>
    <col min="14" max="16384" width="9.00390625" style="1" customWidth="1"/>
  </cols>
  <sheetData>
    <row r="1" spans="1:12" s="29" customFormat="1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11" customFormat="1" ht="21" customHeight="1">
      <c r="A2" s="3" t="s">
        <v>792</v>
      </c>
      <c r="B2" s="2"/>
      <c r="C2" s="2"/>
      <c r="D2" s="2"/>
      <c r="E2" s="2"/>
      <c r="F2" s="2"/>
      <c r="G2" s="2"/>
      <c r="H2" s="2"/>
      <c r="I2" s="2"/>
      <c r="J2" s="387"/>
      <c r="K2" s="2"/>
      <c r="L2" s="193" t="s">
        <v>1371</v>
      </c>
    </row>
    <row r="3" spans="1:12" s="11" customFormat="1" ht="21" customHeight="1">
      <c r="A3" s="3"/>
      <c r="B3" s="480" t="s">
        <v>840</v>
      </c>
      <c r="C3" s="480"/>
      <c r="D3" s="3"/>
      <c r="E3" s="3"/>
      <c r="F3" s="3"/>
      <c r="G3" s="3"/>
      <c r="H3" s="3"/>
      <c r="I3" s="3"/>
      <c r="J3" s="387"/>
      <c r="K3" s="3"/>
      <c r="L3" s="15"/>
    </row>
    <row r="4" spans="1:12" ht="21" customHeight="1">
      <c r="A4" s="478" t="s">
        <v>2</v>
      </c>
      <c r="B4" s="478" t="s">
        <v>3</v>
      </c>
      <c r="C4" s="478" t="s">
        <v>4</v>
      </c>
      <c r="D4" s="383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21" customHeight="1">
      <c r="A5" s="479"/>
      <c r="B5" s="479"/>
      <c r="C5" s="479"/>
      <c r="D5" s="384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251" t="s">
        <v>229</v>
      </c>
      <c r="K5" s="38" t="s">
        <v>7</v>
      </c>
      <c r="L5" s="205" t="s">
        <v>772</v>
      </c>
    </row>
    <row r="6" spans="1:12" ht="21" customHeight="1">
      <c r="A6" s="481"/>
      <c r="B6" s="481"/>
      <c r="C6" s="481"/>
      <c r="D6" s="158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264"/>
      <c r="K6" s="159"/>
      <c r="L6" s="206"/>
    </row>
    <row r="7" spans="1:12" ht="21" customHeight="1">
      <c r="A7" s="156">
        <v>1</v>
      </c>
      <c r="B7" s="165" t="s">
        <v>1240</v>
      </c>
      <c r="C7" s="165" t="s">
        <v>943</v>
      </c>
      <c r="D7" s="165" t="s">
        <v>323</v>
      </c>
      <c r="E7" s="167">
        <v>20000</v>
      </c>
      <c r="F7" s="167">
        <v>20000</v>
      </c>
      <c r="G7" s="167">
        <v>20000</v>
      </c>
      <c r="H7" s="167">
        <v>20000</v>
      </c>
      <c r="I7" s="167">
        <v>20000</v>
      </c>
      <c r="J7" s="263" t="s">
        <v>504</v>
      </c>
      <c r="K7" s="156" t="s">
        <v>1142</v>
      </c>
      <c r="L7" s="38" t="s">
        <v>715</v>
      </c>
    </row>
    <row r="8" spans="1:12" ht="21" customHeight="1">
      <c r="A8" s="38"/>
      <c r="B8" s="161" t="s">
        <v>1241</v>
      </c>
      <c r="C8" s="161" t="s">
        <v>731</v>
      </c>
      <c r="D8" s="161"/>
      <c r="E8" s="38"/>
      <c r="F8" s="38"/>
      <c r="G8" s="38"/>
      <c r="H8" s="38"/>
      <c r="I8" s="38"/>
      <c r="J8" s="251" t="s">
        <v>204</v>
      </c>
      <c r="K8" s="38" t="s">
        <v>1143</v>
      </c>
      <c r="L8" s="171"/>
    </row>
    <row r="9" spans="1:12" ht="21" customHeight="1">
      <c r="A9" s="38"/>
      <c r="B9" s="161" t="s">
        <v>1242</v>
      </c>
      <c r="C9" s="161" t="s">
        <v>936</v>
      </c>
      <c r="D9" s="171"/>
      <c r="E9" s="171"/>
      <c r="F9" s="171"/>
      <c r="G9" s="171"/>
      <c r="H9" s="171"/>
      <c r="I9" s="171"/>
      <c r="K9" s="38" t="s">
        <v>1144</v>
      </c>
      <c r="L9" s="171"/>
    </row>
    <row r="10" spans="1:12" ht="21" customHeight="1">
      <c r="A10" s="36"/>
      <c r="B10" s="164"/>
      <c r="C10" s="164" t="s">
        <v>937</v>
      </c>
      <c r="D10" s="159"/>
      <c r="E10" s="159"/>
      <c r="F10" s="159"/>
      <c r="G10" s="159"/>
      <c r="H10" s="159"/>
      <c r="I10" s="159"/>
      <c r="J10" s="221"/>
      <c r="K10" s="36"/>
      <c r="L10" s="159"/>
    </row>
    <row r="11" spans="1:12" ht="21" customHeight="1">
      <c r="A11" s="255">
        <v>2</v>
      </c>
      <c r="B11" s="161" t="s">
        <v>658</v>
      </c>
      <c r="C11" s="161" t="s">
        <v>657</v>
      </c>
      <c r="D11" s="161" t="s">
        <v>314</v>
      </c>
      <c r="E11" s="163">
        <v>20000</v>
      </c>
      <c r="F11" s="253">
        <v>20000</v>
      </c>
      <c r="G11" s="253">
        <v>20000</v>
      </c>
      <c r="H11" s="163">
        <v>20000</v>
      </c>
      <c r="I11" s="163">
        <v>20000</v>
      </c>
      <c r="J11" s="252" t="s">
        <v>292</v>
      </c>
      <c r="K11" s="162" t="s">
        <v>661</v>
      </c>
      <c r="L11" s="38" t="s">
        <v>715</v>
      </c>
    </row>
    <row r="12" spans="1:12" ht="21" customHeight="1">
      <c r="A12" s="255"/>
      <c r="B12" s="161" t="s">
        <v>1046</v>
      </c>
      <c r="C12" s="161" t="s">
        <v>313</v>
      </c>
      <c r="D12" s="161" t="s">
        <v>979</v>
      </c>
      <c r="E12" s="38"/>
      <c r="F12" s="161"/>
      <c r="G12" s="161"/>
      <c r="H12" s="161"/>
      <c r="I12" s="161"/>
      <c r="J12" s="38" t="s">
        <v>659</v>
      </c>
      <c r="K12" s="162" t="s">
        <v>660</v>
      </c>
      <c r="L12" s="38"/>
    </row>
    <row r="13" spans="1:12" ht="21" customHeight="1">
      <c r="A13" s="255"/>
      <c r="B13" s="161" t="s">
        <v>1045</v>
      </c>
      <c r="C13" s="161" t="s">
        <v>938</v>
      </c>
      <c r="D13" s="161"/>
      <c r="E13" s="161"/>
      <c r="F13" s="161"/>
      <c r="G13" s="161"/>
      <c r="H13" s="161"/>
      <c r="I13" s="161"/>
      <c r="J13" s="38"/>
      <c r="K13" s="161"/>
      <c r="L13" s="161"/>
    </row>
    <row r="14" spans="1:12" ht="21" customHeight="1">
      <c r="A14" s="36"/>
      <c r="B14" s="164"/>
      <c r="C14" s="164" t="s">
        <v>937</v>
      </c>
      <c r="D14" s="164"/>
      <c r="E14" s="164"/>
      <c r="F14" s="164"/>
      <c r="G14" s="164"/>
      <c r="H14" s="164"/>
      <c r="I14" s="164"/>
      <c r="J14" s="36"/>
      <c r="K14" s="164"/>
      <c r="L14" s="164"/>
    </row>
    <row r="15" spans="1:12" ht="21" customHeight="1">
      <c r="A15" s="38">
        <v>3</v>
      </c>
      <c r="B15" s="161" t="s">
        <v>1043</v>
      </c>
      <c r="C15" s="161" t="s">
        <v>934</v>
      </c>
      <c r="D15" s="162" t="s">
        <v>467</v>
      </c>
      <c r="E15" s="163">
        <v>50000</v>
      </c>
      <c r="F15" s="163">
        <v>50000</v>
      </c>
      <c r="G15" s="163">
        <v>20000</v>
      </c>
      <c r="H15" s="163">
        <v>20000</v>
      </c>
      <c r="I15" s="163">
        <v>20000</v>
      </c>
      <c r="J15" s="38" t="s">
        <v>241</v>
      </c>
      <c r="K15" s="161" t="s">
        <v>465</v>
      </c>
      <c r="L15" s="38" t="s">
        <v>715</v>
      </c>
    </row>
    <row r="16" spans="1:12" ht="21" customHeight="1">
      <c r="A16" s="38"/>
      <c r="B16" s="161" t="s">
        <v>1044</v>
      </c>
      <c r="C16" s="161" t="s">
        <v>315</v>
      </c>
      <c r="D16" s="161" t="s">
        <v>980</v>
      </c>
      <c r="E16" s="38"/>
      <c r="F16" s="38"/>
      <c r="G16" s="38"/>
      <c r="H16" s="38"/>
      <c r="I16" s="38"/>
      <c r="J16" s="38" t="s">
        <v>289</v>
      </c>
      <c r="K16" s="161" t="s">
        <v>466</v>
      </c>
      <c r="L16" s="38" t="s">
        <v>141</v>
      </c>
    </row>
    <row r="17" spans="1:12" ht="21" customHeight="1">
      <c r="A17" s="38"/>
      <c r="B17" s="161"/>
      <c r="C17" s="161" t="s">
        <v>144</v>
      </c>
      <c r="D17" s="161"/>
      <c r="E17" s="161"/>
      <c r="F17" s="161"/>
      <c r="G17" s="161"/>
      <c r="H17" s="161"/>
      <c r="I17" s="161"/>
      <c r="J17" s="38" t="s">
        <v>204</v>
      </c>
      <c r="K17" s="162"/>
      <c r="L17" s="38" t="s">
        <v>142</v>
      </c>
    </row>
    <row r="18" spans="1:12" ht="21" customHeight="1">
      <c r="A18" s="38"/>
      <c r="B18" s="161"/>
      <c r="C18" s="161" t="s">
        <v>938</v>
      </c>
      <c r="D18" s="161"/>
      <c r="E18" s="161"/>
      <c r="F18" s="161"/>
      <c r="G18" s="161"/>
      <c r="H18" s="161"/>
      <c r="I18" s="161"/>
      <c r="J18" s="38"/>
      <c r="K18" s="161"/>
      <c r="L18" s="186"/>
    </row>
    <row r="19" spans="1:12" ht="21" customHeight="1">
      <c r="A19" s="36"/>
      <c r="B19" s="164"/>
      <c r="C19" s="164" t="s">
        <v>937</v>
      </c>
      <c r="D19" s="164"/>
      <c r="E19" s="164"/>
      <c r="F19" s="164"/>
      <c r="G19" s="164"/>
      <c r="H19" s="164"/>
      <c r="I19" s="164"/>
      <c r="J19" s="36"/>
      <c r="K19" s="164"/>
      <c r="L19" s="164"/>
    </row>
    <row r="20" spans="1:12" ht="21" customHeight="1">
      <c r="A20" s="38">
        <v>4</v>
      </c>
      <c r="B20" s="161" t="s">
        <v>1236</v>
      </c>
      <c r="C20" s="161" t="s">
        <v>1238</v>
      </c>
      <c r="D20" s="161" t="s">
        <v>662</v>
      </c>
      <c r="E20" s="163">
        <v>20000</v>
      </c>
      <c r="F20" s="163">
        <v>20000</v>
      </c>
      <c r="G20" s="163">
        <v>20000</v>
      </c>
      <c r="H20" s="163">
        <v>20000</v>
      </c>
      <c r="I20" s="163">
        <v>20000</v>
      </c>
      <c r="J20" s="38" t="s">
        <v>241</v>
      </c>
      <c r="K20" s="162" t="s">
        <v>1239</v>
      </c>
      <c r="L20" s="38" t="s">
        <v>715</v>
      </c>
    </row>
    <row r="21" spans="1:12" ht="21" customHeight="1">
      <c r="A21" s="38"/>
      <c r="B21" s="161" t="s">
        <v>1237</v>
      </c>
      <c r="C21" s="161" t="s">
        <v>936</v>
      </c>
      <c r="D21" s="161"/>
      <c r="E21" s="38"/>
      <c r="F21" s="38"/>
      <c r="G21" s="38"/>
      <c r="H21" s="38"/>
      <c r="I21" s="38"/>
      <c r="J21" s="38" t="s">
        <v>289</v>
      </c>
      <c r="K21" s="162" t="s">
        <v>663</v>
      </c>
      <c r="L21" s="171"/>
    </row>
    <row r="22" spans="1:12" ht="21" customHeight="1">
      <c r="A22" s="36"/>
      <c r="B22" s="164" t="s">
        <v>129</v>
      </c>
      <c r="C22" s="164" t="s">
        <v>937</v>
      </c>
      <c r="D22" s="164"/>
      <c r="E22" s="164"/>
      <c r="F22" s="164"/>
      <c r="G22" s="164"/>
      <c r="H22" s="164"/>
      <c r="I22" s="164"/>
      <c r="J22" s="36" t="s">
        <v>204</v>
      </c>
      <c r="K22" s="181"/>
      <c r="L22" s="164"/>
    </row>
    <row r="23" spans="1:12" s="29" customFormat="1" ht="21">
      <c r="A23" s="473" t="s">
        <v>1073</v>
      </c>
      <c r="B23" s="474"/>
      <c r="C23" s="474"/>
      <c r="D23" s="475"/>
      <c r="E23" s="299">
        <f>E7+E11+E15+E20</f>
        <v>110000</v>
      </c>
      <c r="F23" s="299">
        <f>F7+F11+F15+F20</f>
        <v>110000</v>
      </c>
      <c r="G23" s="299">
        <f>G7+G11+G15+G20</f>
        <v>80000</v>
      </c>
      <c r="H23" s="299">
        <f>H7+H11+H15+H20</f>
        <v>80000</v>
      </c>
      <c r="I23" s="299">
        <f>I7+I11+I15+I20</f>
        <v>80000</v>
      </c>
      <c r="J23" s="295"/>
      <c r="K23" s="295"/>
      <c r="L23" s="295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s="16" customFormat="1" ht="21" customHeight="1"/>
    <row r="37" s="16" customFormat="1" ht="21" customHeight="1"/>
    <row r="38" s="16" customFormat="1" ht="21" customHeight="1"/>
    <row r="39" s="16" customFormat="1" ht="21" customHeight="1"/>
    <row r="40" s="16" customFormat="1" ht="21" customHeight="1"/>
    <row r="41" s="16" customFormat="1" ht="21" customHeight="1"/>
    <row r="42" s="7" customFormat="1" ht="21" customHeight="1"/>
    <row r="43" s="7" customFormat="1" ht="21" customHeight="1"/>
    <row r="44" s="7" customFormat="1" ht="21" customHeight="1"/>
    <row r="45" s="7" customFormat="1" ht="21" customHeight="1"/>
    <row r="46" s="7" customFormat="1" ht="21" customHeight="1"/>
    <row r="47" s="7" customFormat="1" ht="21" customHeight="1"/>
    <row r="48" s="7" customFormat="1" ht="21" customHeight="1"/>
    <row r="49" s="7" customFormat="1" ht="21" customHeight="1"/>
    <row r="50" s="7" customFormat="1" ht="21" customHeight="1"/>
    <row r="51" s="7" customFormat="1" ht="21" customHeight="1"/>
    <row r="52" s="7" customFormat="1" ht="21" customHeight="1"/>
    <row r="53" s="7" customFormat="1" ht="21" customHeight="1"/>
    <row r="54" s="7" customFormat="1" ht="21" customHeight="1"/>
    <row r="55" s="7" customFormat="1" ht="21" customHeight="1"/>
    <row r="56" s="7" customFormat="1" ht="21" customHeight="1"/>
    <row r="57" s="7" customFormat="1" ht="21" customHeight="1"/>
    <row r="58" s="7" customFormat="1" ht="21" customHeight="1"/>
    <row r="59" s="7" customFormat="1" ht="21" customHeight="1"/>
    <row r="60" s="7" customFormat="1" ht="21" customHeight="1"/>
    <row r="61" s="7" customFormat="1" ht="21" customHeight="1"/>
    <row r="62" s="7" customFormat="1" ht="21" customHeight="1"/>
    <row r="63" s="7" customFormat="1" ht="21" customHeight="1"/>
    <row r="64" s="7" customFormat="1" ht="21" customHeight="1"/>
    <row r="65" s="7" customFormat="1" ht="21" customHeight="1"/>
    <row r="66" s="7" customFormat="1" ht="21" customHeight="1"/>
    <row r="67" s="7" customFormat="1" ht="21" customHeight="1"/>
    <row r="68" s="7" customFormat="1" ht="21" customHeight="1"/>
    <row r="69" s="7" customFormat="1" ht="21" customHeight="1"/>
    <row r="70" s="7" customFormat="1" ht="21" customHeight="1"/>
    <row r="71" s="7" customFormat="1" ht="21" customHeight="1"/>
    <row r="72" s="7" customFormat="1" ht="21" customHeight="1"/>
    <row r="73" s="7" customFormat="1" ht="21" customHeight="1"/>
    <row r="74" s="7" customFormat="1" ht="21" customHeight="1"/>
    <row r="75" s="7" customFormat="1" ht="21" customHeight="1"/>
    <row r="76" s="7" customFormat="1" ht="21" customHeight="1"/>
    <row r="77" s="7" customFormat="1" ht="21" customHeight="1"/>
    <row r="78" s="7" customFormat="1" ht="21" customHeight="1"/>
    <row r="79" s="7" customFormat="1" ht="21" customHeight="1"/>
    <row r="80" s="7" customFormat="1" ht="21" customHeight="1"/>
    <row r="81" s="7" customFormat="1" ht="21" customHeight="1"/>
    <row r="82" s="7" customFormat="1" ht="21" customHeight="1"/>
    <row r="83" s="7" customFormat="1" ht="21" customHeight="1"/>
    <row r="84" s="7" customFormat="1" ht="21" customHeight="1"/>
    <row r="85" s="7" customFormat="1" ht="21" customHeight="1"/>
    <row r="86" s="7" customFormat="1" ht="21" customHeight="1"/>
    <row r="87" s="7" customFormat="1" ht="21" customHeight="1"/>
    <row r="88" s="7" customFormat="1" ht="21" customHeight="1"/>
    <row r="89" s="7" customFormat="1" ht="21" customHeight="1"/>
    <row r="90" s="7" customFormat="1" ht="21" customHeight="1"/>
    <row r="91" s="7" customFormat="1" ht="21" customHeight="1"/>
    <row r="92" s="7" customFormat="1" ht="21" customHeight="1"/>
    <row r="93" s="7" customFormat="1" ht="21" customHeight="1"/>
    <row r="94" s="7" customFormat="1" ht="21" customHeight="1"/>
    <row r="95" s="7" customFormat="1" ht="21" customHeight="1"/>
    <row r="96" s="7" customFormat="1" ht="21" customHeight="1"/>
    <row r="97" s="7" customFormat="1" ht="21" customHeight="1"/>
    <row r="98" s="7" customFormat="1" ht="21" customHeight="1"/>
    <row r="99" s="7" customFormat="1" ht="21" customHeight="1"/>
    <row r="100" s="7" customFormat="1" ht="21" customHeight="1"/>
    <row r="101" s="7" customFormat="1" ht="21" customHeight="1"/>
    <row r="102" s="7" customFormat="1" ht="21" customHeight="1"/>
    <row r="103" s="7" customFormat="1" ht="21" customHeight="1"/>
    <row r="104" s="7" customFormat="1" ht="21" customHeight="1"/>
    <row r="105" s="7" customFormat="1" ht="21" customHeight="1"/>
    <row r="106" s="7" customFormat="1" ht="21" customHeight="1"/>
    <row r="107" s="7" customFormat="1" ht="21" customHeight="1"/>
    <row r="108" s="7" customFormat="1" ht="21" customHeight="1"/>
    <row r="109" s="7" customFormat="1" ht="21" customHeight="1"/>
    <row r="110" s="7" customFormat="1" ht="21" customHeight="1"/>
    <row r="111" s="7" customFormat="1" ht="21" customHeight="1"/>
    <row r="112" s="7" customFormat="1" ht="21" customHeight="1"/>
    <row r="113" s="7" customFormat="1" ht="21" customHeight="1"/>
    <row r="114" s="7" customFormat="1" ht="21" customHeight="1"/>
    <row r="115" s="7" customFormat="1" ht="21" customHeight="1"/>
    <row r="116" s="7" customFormat="1" ht="21" customHeight="1"/>
    <row r="117" s="7" customFormat="1" ht="21" customHeight="1"/>
    <row r="118" s="7" customFormat="1" ht="21" customHeight="1"/>
    <row r="119" s="7" customFormat="1" ht="21" customHeight="1"/>
    <row r="120" s="7" customFormat="1" ht="21" customHeight="1"/>
    <row r="121" s="7" customFormat="1" ht="21" customHeight="1"/>
    <row r="122" s="7" customFormat="1" ht="21" customHeight="1"/>
    <row r="123" s="7" customFormat="1" ht="21" customHeight="1"/>
    <row r="124" s="7" customFormat="1" ht="21" customHeight="1"/>
    <row r="125" s="7" customFormat="1" ht="21" customHeight="1"/>
    <row r="126" s="7" customFormat="1" ht="21" customHeight="1"/>
    <row r="127" s="7" customFormat="1" ht="21" customHeight="1"/>
    <row r="128" s="7" customFormat="1" ht="21" customHeight="1"/>
    <row r="129" s="7" customFormat="1" ht="21" customHeight="1"/>
    <row r="130" s="7" customFormat="1" ht="21" customHeight="1"/>
    <row r="131" s="7" customFormat="1" ht="21" customHeight="1"/>
    <row r="132" s="7" customFormat="1" ht="21" customHeight="1"/>
    <row r="133" s="7" customFormat="1" ht="21" customHeight="1"/>
    <row r="134" s="7" customFormat="1" ht="21" customHeight="1"/>
    <row r="135" s="7" customFormat="1" ht="21" customHeight="1"/>
    <row r="136" s="7" customFormat="1" ht="21" customHeight="1"/>
    <row r="137" s="7" customFormat="1" ht="21" customHeight="1"/>
    <row r="138" s="7" customFormat="1" ht="21" customHeight="1"/>
    <row r="139" s="7" customFormat="1" ht="21" customHeight="1"/>
    <row r="140" s="7" customFormat="1" ht="21" customHeight="1"/>
    <row r="141" s="7" customFormat="1" ht="21" customHeight="1"/>
    <row r="142" s="7" customFormat="1" ht="21" customHeight="1"/>
    <row r="143" s="7" customFormat="1" ht="21" customHeight="1"/>
    <row r="144" s="7" customFormat="1" ht="21" customHeight="1"/>
    <row r="145" s="7" customFormat="1" ht="21" customHeight="1"/>
    <row r="146" s="7" customFormat="1" ht="21" customHeight="1"/>
    <row r="147" s="7" customFormat="1" ht="21" customHeight="1"/>
    <row r="148" s="7" customFormat="1" ht="21" customHeight="1"/>
    <row r="149" s="7" customFormat="1" ht="21" customHeight="1"/>
    <row r="150" s="7" customFormat="1" ht="21" customHeight="1"/>
    <row r="151" s="7" customFormat="1" ht="21" customHeight="1"/>
    <row r="152" s="7" customFormat="1" ht="21" customHeight="1"/>
    <row r="153" s="7" customFormat="1" ht="21" customHeight="1"/>
    <row r="154" s="7" customFormat="1" ht="21" customHeight="1"/>
    <row r="155" s="7" customFormat="1" ht="21" customHeight="1"/>
    <row r="156" s="7" customFormat="1" ht="21" customHeight="1"/>
    <row r="157" s="7" customFormat="1" ht="21" customHeight="1"/>
    <row r="158" s="7" customFormat="1" ht="21" customHeight="1"/>
    <row r="159" s="7" customFormat="1" ht="21" customHeight="1"/>
    <row r="160" s="7" customFormat="1" ht="21" customHeight="1"/>
    <row r="161" s="7" customFormat="1" ht="21" customHeight="1"/>
    <row r="162" s="7" customFormat="1" ht="21" customHeight="1"/>
    <row r="163" s="7" customFormat="1" ht="21" customHeight="1"/>
    <row r="164" s="7" customFormat="1" ht="21" customHeight="1"/>
    <row r="165" s="7" customFormat="1" ht="21" customHeight="1"/>
    <row r="166" s="7" customFormat="1" ht="21" customHeight="1"/>
    <row r="167" s="7" customFormat="1" ht="21" customHeight="1"/>
    <row r="168" s="7" customFormat="1" ht="21" customHeight="1"/>
    <row r="169" s="7" customFormat="1" ht="21" customHeight="1"/>
    <row r="170" s="7" customFormat="1" ht="21" customHeight="1"/>
    <row r="171" s="7" customFormat="1" ht="21" customHeight="1"/>
    <row r="172" s="7" customFormat="1" ht="21" customHeight="1"/>
    <row r="173" s="7" customFormat="1" ht="21" customHeight="1"/>
    <row r="174" s="7" customFormat="1" ht="21" customHeight="1"/>
    <row r="175" s="7" customFormat="1" ht="21" customHeight="1"/>
    <row r="176" s="7" customFormat="1" ht="21" customHeight="1"/>
    <row r="177" s="7" customFormat="1" ht="21" customHeight="1"/>
    <row r="178" s="7" customFormat="1" ht="21" customHeight="1"/>
    <row r="179" s="7" customFormat="1" ht="21" customHeight="1"/>
    <row r="180" s="7" customFormat="1" ht="21" customHeight="1"/>
    <row r="181" s="7" customFormat="1" ht="21" customHeight="1"/>
    <row r="182" s="7" customFormat="1" ht="21" customHeight="1"/>
    <row r="183" s="7" customFormat="1" ht="21" customHeight="1"/>
    <row r="184" s="7" customFormat="1" ht="21" customHeight="1"/>
    <row r="185" s="7" customFormat="1" ht="21" customHeight="1"/>
    <row r="186" s="7" customFormat="1" ht="21" customHeight="1"/>
    <row r="187" s="7" customFormat="1" ht="21" customHeight="1"/>
    <row r="188" s="7" customFormat="1" ht="21" customHeight="1"/>
    <row r="189" s="7" customFormat="1" ht="21" customHeight="1"/>
    <row r="190" s="7" customFormat="1" ht="21" customHeight="1"/>
    <row r="191" s="7" customFormat="1" ht="21" customHeight="1"/>
    <row r="192" s="7" customFormat="1" ht="21" customHeight="1"/>
    <row r="193" s="7" customFormat="1" ht="21" customHeight="1"/>
    <row r="194" s="7" customFormat="1" ht="21" customHeight="1"/>
    <row r="195" s="7" customFormat="1" ht="21" customHeight="1"/>
    <row r="196" s="7" customFormat="1" ht="21" customHeight="1"/>
    <row r="197" s="7" customFormat="1" ht="21" customHeight="1"/>
    <row r="198" s="7" customFormat="1" ht="21" customHeight="1"/>
    <row r="199" spans="1:4" s="7" customFormat="1" ht="21" customHeight="1">
      <c r="A199" s="1"/>
      <c r="B199" s="1"/>
      <c r="C199" s="1"/>
      <c r="D199" s="1"/>
    </row>
    <row r="200" ht="21" customHeight="1"/>
    <row r="201" ht="21" customHeight="1"/>
  </sheetData>
  <sheetProtection/>
  <mergeCells count="7">
    <mergeCell ref="A23:D23"/>
    <mergeCell ref="A1:L1"/>
    <mergeCell ref="B3:C3"/>
    <mergeCell ref="A4:A6"/>
    <mergeCell ref="B4:B6"/>
    <mergeCell ref="C4:C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23"/>
  <sheetViews>
    <sheetView view="pageBreakPreview" zoomScaleNormal="89" zoomScaleSheetLayoutView="100" zoomScalePageLayoutView="0" workbookViewId="0" topLeftCell="A4">
      <selection activeCell="E25" sqref="E25:I25"/>
    </sheetView>
  </sheetViews>
  <sheetFormatPr defaultColWidth="9.140625" defaultRowHeight="15"/>
  <cols>
    <col min="1" max="1" width="2.57421875" style="29" customWidth="1"/>
    <col min="2" max="2" width="16.421875" style="29" customWidth="1"/>
    <col min="3" max="3" width="25.421875" style="29" customWidth="1"/>
    <col min="4" max="4" width="17.421875" style="29" customWidth="1"/>
    <col min="5" max="9" width="6.57421875" style="29" customWidth="1"/>
    <col min="10" max="10" width="10.140625" style="29" customWidth="1"/>
    <col min="11" max="11" width="16.7109375" style="29" customWidth="1"/>
    <col min="12" max="12" width="11.28125" style="29" customWidth="1"/>
    <col min="13" max="13" width="4.421875" style="29" customWidth="1"/>
    <col min="14" max="16384" width="9.00390625" style="29" customWidth="1"/>
  </cols>
  <sheetData>
    <row r="1" spans="1:12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46" customFormat="1" ht="21" customHeight="1">
      <c r="A2" s="28" t="s">
        <v>792</v>
      </c>
      <c r="B2" s="43"/>
      <c r="C2" s="43"/>
      <c r="D2" s="43"/>
      <c r="E2" s="43"/>
      <c r="F2" s="43"/>
      <c r="G2" s="43"/>
      <c r="H2" s="43"/>
      <c r="I2" s="43"/>
      <c r="J2" s="42"/>
      <c r="K2" s="43"/>
      <c r="L2" s="318" t="s">
        <v>1372</v>
      </c>
    </row>
    <row r="3" spans="1:12" s="46" customFormat="1" ht="21" customHeight="1">
      <c r="A3" s="28"/>
      <c r="B3" s="482" t="s">
        <v>841</v>
      </c>
      <c r="C3" s="482"/>
      <c r="D3" s="28"/>
      <c r="E3" s="28"/>
      <c r="F3" s="28"/>
      <c r="G3" s="28"/>
      <c r="H3" s="28"/>
      <c r="I3" s="28"/>
      <c r="J3" s="42"/>
      <c r="K3" s="28"/>
      <c r="L3" s="340"/>
    </row>
    <row r="4" spans="1:12" s="47" customFormat="1" ht="15.75">
      <c r="A4" s="483" t="s">
        <v>2</v>
      </c>
      <c r="B4" s="483" t="s">
        <v>3</v>
      </c>
      <c r="C4" s="483" t="s">
        <v>4</v>
      </c>
      <c r="D4" s="61" t="s">
        <v>232</v>
      </c>
      <c r="E4" s="486" t="s">
        <v>227</v>
      </c>
      <c r="F4" s="487"/>
      <c r="G4" s="487"/>
      <c r="H4" s="487"/>
      <c r="I4" s="488"/>
      <c r="J4" s="341" t="s">
        <v>228</v>
      </c>
      <c r="K4" s="62" t="s">
        <v>5</v>
      </c>
      <c r="L4" s="61" t="s">
        <v>771</v>
      </c>
    </row>
    <row r="5" spans="1:12" s="47" customFormat="1" ht="15.75">
      <c r="A5" s="484"/>
      <c r="B5" s="484"/>
      <c r="C5" s="484"/>
      <c r="D5" s="63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342" t="s">
        <v>229</v>
      </c>
      <c r="K5" s="59" t="s">
        <v>7</v>
      </c>
      <c r="L5" s="63" t="s">
        <v>772</v>
      </c>
    </row>
    <row r="6" spans="1:12" s="47" customFormat="1" ht="15.75">
      <c r="A6" s="485"/>
      <c r="B6" s="485"/>
      <c r="C6" s="485"/>
      <c r="D6" s="343"/>
      <c r="E6" s="60" t="s">
        <v>9</v>
      </c>
      <c r="F6" s="60" t="s">
        <v>9</v>
      </c>
      <c r="G6" s="60" t="s">
        <v>9</v>
      </c>
      <c r="H6" s="60" t="s">
        <v>9</v>
      </c>
      <c r="I6" s="60" t="s">
        <v>9</v>
      </c>
      <c r="J6" s="344"/>
      <c r="K6" s="345"/>
      <c r="L6" s="64"/>
    </row>
    <row r="7" spans="1:12" s="47" customFormat="1" ht="21" customHeight="1">
      <c r="A7" s="59">
        <v>1</v>
      </c>
      <c r="B7" s="40" t="s">
        <v>1287</v>
      </c>
      <c r="C7" s="40" t="s">
        <v>326</v>
      </c>
      <c r="D7" s="40" t="s">
        <v>308</v>
      </c>
      <c r="E7" s="333">
        <v>50000</v>
      </c>
      <c r="F7" s="333">
        <v>50000</v>
      </c>
      <c r="G7" s="333">
        <v>60000</v>
      </c>
      <c r="H7" s="333">
        <v>60000</v>
      </c>
      <c r="I7" s="333">
        <v>60000</v>
      </c>
      <c r="J7" s="351" t="s">
        <v>482</v>
      </c>
      <c r="K7" s="40" t="s">
        <v>328</v>
      </c>
      <c r="L7" s="59" t="s">
        <v>1406</v>
      </c>
    </row>
    <row r="8" spans="1:12" s="47" customFormat="1" ht="21" customHeight="1">
      <c r="A8" s="59"/>
      <c r="B8" s="40" t="s">
        <v>1288</v>
      </c>
      <c r="C8" s="40"/>
      <c r="D8" s="40" t="s">
        <v>325</v>
      </c>
      <c r="E8" s="59"/>
      <c r="F8" s="59"/>
      <c r="G8" s="59"/>
      <c r="H8" s="59"/>
      <c r="I8" s="59"/>
      <c r="J8" s="352"/>
      <c r="K8" s="40" t="s">
        <v>327</v>
      </c>
      <c r="L8" s="40"/>
    </row>
    <row r="9" spans="1:12" s="47" customFormat="1" ht="21" customHeight="1">
      <c r="A9" s="60"/>
      <c r="B9" s="41"/>
      <c r="C9" s="41"/>
      <c r="D9" s="41"/>
      <c r="E9" s="41"/>
      <c r="F9" s="41"/>
      <c r="G9" s="41"/>
      <c r="H9" s="41"/>
      <c r="I9" s="41"/>
      <c r="J9" s="353"/>
      <c r="K9" s="41"/>
      <c r="L9" s="41"/>
    </row>
    <row r="10" spans="1:12" ht="21" customHeight="1">
      <c r="A10" s="54">
        <v>2</v>
      </c>
      <c r="B10" s="55" t="s">
        <v>1289</v>
      </c>
      <c r="C10" s="55" t="s">
        <v>1290</v>
      </c>
      <c r="D10" s="55" t="s">
        <v>1291</v>
      </c>
      <c r="E10" s="68">
        <v>100000</v>
      </c>
      <c r="F10" s="68">
        <v>100000</v>
      </c>
      <c r="G10" s="68">
        <v>100000</v>
      </c>
      <c r="H10" s="68">
        <v>100000</v>
      </c>
      <c r="I10" s="68">
        <v>100000</v>
      </c>
      <c r="J10" s="56" t="s">
        <v>1280</v>
      </c>
      <c r="K10" s="54" t="s">
        <v>1292</v>
      </c>
      <c r="L10" s="59" t="s">
        <v>1406</v>
      </c>
    </row>
    <row r="11" spans="1:12" ht="21" customHeight="1">
      <c r="A11" s="54"/>
      <c r="B11" s="55" t="s">
        <v>1295</v>
      </c>
      <c r="C11" s="55" t="s">
        <v>1293</v>
      </c>
      <c r="D11" s="55"/>
      <c r="E11" s="54"/>
      <c r="F11" s="54"/>
      <c r="G11" s="54"/>
      <c r="H11" s="54"/>
      <c r="I11" s="54"/>
      <c r="J11" s="54" t="s">
        <v>931</v>
      </c>
      <c r="K11" s="190" t="s">
        <v>1294</v>
      </c>
      <c r="L11" s="54"/>
    </row>
    <row r="12" spans="1:12" ht="15" customHeight="1">
      <c r="A12" s="57"/>
      <c r="B12" s="58"/>
      <c r="C12" s="58"/>
      <c r="D12" s="58"/>
      <c r="E12" s="57"/>
      <c r="F12" s="57"/>
      <c r="G12" s="57"/>
      <c r="H12" s="57"/>
      <c r="I12" s="57"/>
      <c r="J12" s="57"/>
      <c r="K12" s="191"/>
      <c r="L12" s="57"/>
    </row>
    <row r="13" spans="1:12" s="47" customFormat="1" ht="21" customHeight="1">
      <c r="A13" s="62">
        <v>3</v>
      </c>
      <c r="B13" s="346" t="s">
        <v>612</v>
      </c>
      <c r="C13" s="346" t="s">
        <v>307</v>
      </c>
      <c r="D13" s="346" t="s">
        <v>656</v>
      </c>
      <c r="E13" s="347">
        <v>100000</v>
      </c>
      <c r="F13" s="347">
        <v>100000</v>
      </c>
      <c r="G13" s="347">
        <v>100000</v>
      </c>
      <c r="H13" s="347">
        <v>100000</v>
      </c>
      <c r="I13" s="347">
        <v>100000</v>
      </c>
      <c r="J13" s="348" t="s">
        <v>310</v>
      </c>
      <c r="K13" s="346" t="s">
        <v>312</v>
      </c>
      <c r="L13" s="59" t="s">
        <v>1406</v>
      </c>
    </row>
    <row r="14" spans="1:12" s="47" customFormat="1" ht="21" customHeight="1">
      <c r="A14" s="59"/>
      <c r="B14" s="40" t="s">
        <v>207</v>
      </c>
      <c r="C14" s="40" t="s">
        <v>306</v>
      </c>
      <c r="D14" s="40" t="s">
        <v>916</v>
      </c>
      <c r="E14" s="59"/>
      <c r="F14" s="59"/>
      <c r="G14" s="59"/>
      <c r="H14" s="59"/>
      <c r="I14" s="59"/>
      <c r="J14" s="59" t="s">
        <v>311</v>
      </c>
      <c r="K14" s="40" t="s">
        <v>306</v>
      </c>
      <c r="L14" s="59" t="s">
        <v>140</v>
      </c>
    </row>
    <row r="15" spans="1:12" s="47" customFormat="1" ht="21" customHeight="1">
      <c r="A15" s="59"/>
      <c r="B15" s="40"/>
      <c r="C15" s="40"/>
      <c r="D15" s="40" t="s">
        <v>309</v>
      </c>
      <c r="E15" s="59"/>
      <c r="F15" s="59"/>
      <c r="G15" s="59"/>
      <c r="H15" s="59"/>
      <c r="I15" s="59"/>
      <c r="J15" s="59" t="s">
        <v>463</v>
      </c>
      <c r="K15" s="40"/>
      <c r="L15" s="349"/>
    </row>
    <row r="16" spans="1:12" s="47" customFormat="1" ht="21" customHeight="1">
      <c r="A16" s="60"/>
      <c r="B16" s="337"/>
      <c r="C16" s="337"/>
      <c r="D16" s="337"/>
      <c r="E16" s="350"/>
      <c r="F16" s="350"/>
      <c r="G16" s="338"/>
      <c r="H16" s="338"/>
      <c r="I16" s="338"/>
      <c r="J16" s="338"/>
      <c r="K16" s="337"/>
      <c r="L16" s="338"/>
    </row>
    <row r="17" spans="1:12" s="47" customFormat="1" ht="21" customHeight="1">
      <c r="A17" s="59">
        <v>4</v>
      </c>
      <c r="B17" s="40" t="s">
        <v>1026</v>
      </c>
      <c r="C17" s="40" t="s">
        <v>1075</v>
      </c>
      <c r="D17" s="40" t="s">
        <v>1027</v>
      </c>
      <c r="E17" s="333">
        <v>180000</v>
      </c>
      <c r="F17" s="333">
        <v>180000</v>
      </c>
      <c r="G17" s="333">
        <v>180000</v>
      </c>
      <c r="H17" s="333">
        <v>180000</v>
      </c>
      <c r="I17" s="333">
        <v>180000</v>
      </c>
      <c r="J17" s="59" t="s">
        <v>1028</v>
      </c>
      <c r="K17" s="55" t="s">
        <v>1029</v>
      </c>
      <c r="L17" s="59" t="s">
        <v>1406</v>
      </c>
    </row>
    <row r="18" spans="1:12" s="47" customFormat="1" ht="21" customHeight="1">
      <c r="A18" s="59"/>
      <c r="B18" s="40" t="s">
        <v>1243</v>
      </c>
      <c r="C18" s="40" t="s">
        <v>1030</v>
      </c>
      <c r="D18" s="40"/>
      <c r="E18" s="59"/>
      <c r="F18" s="40"/>
      <c r="G18" s="40"/>
      <c r="H18" s="40"/>
      <c r="J18" s="59" t="s">
        <v>1031</v>
      </c>
      <c r="K18" s="55" t="s">
        <v>1032</v>
      </c>
      <c r="L18" s="40"/>
    </row>
    <row r="19" spans="1:12" s="47" customFormat="1" ht="21" customHeight="1">
      <c r="A19" s="59"/>
      <c r="B19" s="40"/>
      <c r="C19" s="40" t="s">
        <v>1033</v>
      </c>
      <c r="D19" s="40"/>
      <c r="E19" s="40"/>
      <c r="F19" s="40"/>
      <c r="G19" s="40"/>
      <c r="H19" s="40"/>
      <c r="I19" s="40"/>
      <c r="J19" s="59"/>
      <c r="K19" s="55" t="s">
        <v>1034</v>
      </c>
      <c r="L19" s="40"/>
    </row>
    <row r="20" spans="1:12" ht="21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s="1" customFormat="1" ht="21" customHeight="1">
      <c r="A21" s="38">
        <v>5</v>
      </c>
      <c r="B21" s="161" t="s">
        <v>1047</v>
      </c>
      <c r="C21" s="161" t="s">
        <v>978</v>
      </c>
      <c r="D21" s="161" t="s">
        <v>460</v>
      </c>
      <c r="E21" s="163">
        <v>170000</v>
      </c>
      <c r="F21" s="163">
        <v>300000</v>
      </c>
      <c r="G21" s="163">
        <v>350000</v>
      </c>
      <c r="H21" s="163">
        <v>350000</v>
      </c>
      <c r="I21" s="163">
        <v>350000</v>
      </c>
      <c r="J21" s="38" t="s">
        <v>241</v>
      </c>
      <c r="K21" s="162" t="s">
        <v>464</v>
      </c>
      <c r="L21" s="59" t="s">
        <v>1406</v>
      </c>
    </row>
    <row r="22" spans="1:12" s="1" customFormat="1" ht="21" customHeight="1">
      <c r="A22" s="38"/>
      <c r="B22" s="161" t="s">
        <v>1048</v>
      </c>
      <c r="C22" s="161" t="s">
        <v>936</v>
      </c>
      <c r="D22" s="161" t="s">
        <v>461</v>
      </c>
      <c r="E22" s="38"/>
      <c r="F22" s="38"/>
      <c r="G22" s="38"/>
      <c r="H22" s="38"/>
      <c r="I22" s="38"/>
      <c r="J22" s="38" t="s">
        <v>289</v>
      </c>
      <c r="K22" s="162" t="s">
        <v>462</v>
      </c>
      <c r="L22" s="38" t="s">
        <v>141</v>
      </c>
    </row>
    <row r="23" spans="1:12" s="1" customFormat="1" ht="21" customHeight="1">
      <c r="A23" s="36"/>
      <c r="B23" s="159" t="s">
        <v>1049</v>
      </c>
      <c r="C23" s="164" t="s">
        <v>937</v>
      </c>
      <c r="D23" s="164"/>
      <c r="E23" s="159"/>
      <c r="F23" s="159"/>
      <c r="G23" s="159"/>
      <c r="H23" s="159"/>
      <c r="I23" s="159"/>
      <c r="J23" s="36" t="s">
        <v>204</v>
      </c>
      <c r="K23" s="181"/>
      <c r="L23" s="36" t="s">
        <v>142</v>
      </c>
    </row>
    <row r="24" spans="1:12" ht="21" customHeight="1">
      <c r="A24" s="473" t="s">
        <v>1286</v>
      </c>
      <c r="B24" s="474"/>
      <c r="C24" s="474"/>
      <c r="D24" s="475"/>
      <c r="E24" s="299">
        <f>E7+E10+E13+E17+E21</f>
        <v>600000</v>
      </c>
      <c r="F24" s="299">
        <f>F7+F10+F13+F17+F21</f>
        <v>730000</v>
      </c>
      <c r="G24" s="299">
        <f>G7+G10+G13+G17+G21</f>
        <v>790000</v>
      </c>
      <c r="H24" s="299">
        <f>H7+H10+H13+H17+H21</f>
        <v>790000</v>
      </c>
      <c r="I24" s="299">
        <f>I7+I10+I13+I17+I21</f>
        <v>790000</v>
      </c>
      <c r="J24" s="295"/>
      <c r="K24" s="295"/>
      <c r="L24" s="295"/>
    </row>
    <row r="25" s="30" customFormat="1" ht="18.75"/>
    <row r="26" s="30" customFormat="1" ht="18.75"/>
    <row r="27" s="30" customFormat="1" ht="18.75"/>
    <row r="28" s="30" customFormat="1" ht="18.75"/>
    <row r="29" s="30" customFormat="1" ht="18.75"/>
    <row r="30" s="30" customFormat="1" ht="18.75"/>
    <row r="31" s="30" customFormat="1" ht="18.75"/>
    <row r="32" s="30" customFormat="1" ht="18.75"/>
    <row r="33" s="30" customFormat="1" ht="18.75"/>
    <row r="34" s="30" customFormat="1" ht="18.75"/>
    <row r="35" s="30" customFormat="1" ht="18.75"/>
    <row r="36" s="30" customFormat="1" ht="18.75"/>
    <row r="37" s="30" customFormat="1" ht="18.75"/>
    <row r="38" s="30" customFormat="1" ht="18.75"/>
    <row r="39" s="30" customFormat="1" ht="18.75"/>
    <row r="40" s="30" customFormat="1" ht="18.75"/>
    <row r="41" s="30" customFormat="1" ht="18.75"/>
    <row r="42" s="30" customFormat="1" ht="18.75"/>
    <row r="43" s="30" customFormat="1" ht="18.75"/>
    <row r="44" s="30" customFormat="1" ht="18.75"/>
    <row r="45" s="30" customFormat="1" ht="18.75"/>
    <row r="46" s="30" customFormat="1" ht="18.75"/>
    <row r="47" s="30" customFormat="1" ht="18.75"/>
    <row r="48" s="30" customFormat="1" ht="18.75"/>
    <row r="49" s="30" customFormat="1" ht="18.75"/>
    <row r="50" s="30" customFormat="1" ht="18.75"/>
    <row r="51" s="30" customFormat="1" ht="18.75"/>
    <row r="52" s="30" customFormat="1" ht="18.75"/>
    <row r="53" s="30" customFormat="1" ht="18.75"/>
    <row r="54" s="30" customFormat="1" ht="18.75"/>
    <row r="55" s="30" customFormat="1" ht="18.75"/>
    <row r="56" s="30" customFormat="1" ht="18.75"/>
    <row r="57" s="30" customFormat="1" ht="18.75"/>
    <row r="58" s="30" customFormat="1" ht="18.75"/>
    <row r="59" s="30" customFormat="1" ht="18.75"/>
    <row r="60" s="30" customFormat="1" ht="18.75"/>
    <row r="61" s="30" customFormat="1" ht="18.75"/>
    <row r="62" s="30" customFormat="1" ht="18.75"/>
    <row r="63" s="30" customFormat="1" ht="18.75"/>
    <row r="64" s="30" customFormat="1" ht="18.75"/>
    <row r="65" s="30" customFormat="1" ht="18.75"/>
    <row r="66" s="30" customFormat="1" ht="18.75"/>
    <row r="67" s="30" customFormat="1" ht="18.75"/>
    <row r="68" s="30" customFormat="1" ht="18.75"/>
    <row r="69" s="30" customFormat="1" ht="18.75"/>
    <row r="70" s="30" customFormat="1" ht="18.75"/>
    <row r="71" s="30" customFormat="1" ht="18.75"/>
    <row r="72" s="30" customFormat="1" ht="18.75"/>
    <row r="73" s="30" customFormat="1" ht="18.75"/>
    <row r="74" s="30" customFormat="1" ht="18.75"/>
    <row r="75" s="30" customFormat="1" ht="18.75"/>
    <row r="76" s="30" customFormat="1" ht="18.75"/>
    <row r="77" s="30" customFormat="1" ht="18.75"/>
    <row r="78" s="30" customFormat="1" ht="18.75"/>
    <row r="79" s="30" customFormat="1" ht="18.75"/>
    <row r="80" s="30" customFormat="1" ht="18.75"/>
    <row r="81" s="30" customFormat="1" ht="18.75"/>
    <row r="82" s="30" customFormat="1" ht="18.75"/>
    <row r="83" s="30" customFormat="1" ht="18.75"/>
    <row r="84" s="30" customFormat="1" ht="18.75"/>
    <row r="85" s="30" customFormat="1" ht="18.75"/>
    <row r="86" s="30" customFormat="1" ht="18.75"/>
    <row r="87" s="30" customFormat="1" ht="18.75"/>
    <row r="88" s="30" customFormat="1" ht="18.75"/>
    <row r="89" s="30" customFormat="1" ht="18.75"/>
    <row r="90" s="30" customFormat="1" ht="18.75"/>
    <row r="91" s="30" customFormat="1" ht="18.75"/>
    <row r="92" s="30" customFormat="1" ht="18.75"/>
    <row r="93" s="30" customFormat="1" ht="18.75"/>
    <row r="94" s="30" customFormat="1" ht="18.75"/>
    <row r="95" s="30" customFormat="1" ht="18.75"/>
    <row r="96" s="30" customFormat="1" ht="18.75"/>
    <row r="97" s="30" customFormat="1" ht="18.75"/>
    <row r="98" s="30" customFormat="1" ht="18.75"/>
    <row r="99" s="30" customFormat="1" ht="18.75"/>
    <row r="100" s="30" customFormat="1" ht="18.75"/>
    <row r="101" s="30" customFormat="1" ht="18.75"/>
    <row r="102" s="30" customFormat="1" ht="18.75"/>
    <row r="103" s="30" customFormat="1" ht="18.75"/>
    <row r="104" s="30" customFormat="1" ht="18.75"/>
    <row r="105" s="30" customFormat="1" ht="18.75"/>
    <row r="106" s="30" customFormat="1" ht="18.75"/>
    <row r="107" s="30" customFormat="1" ht="18.75"/>
    <row r="108" s="30" customFormat="1" ht="18.75"/>
    <row r="109" s="30" customFormat="1" ht="18.75"/>
    <row r="110" s="30" customFormat="1" ht="18.75"/>
    <row r="111" s="30" customFormat="1" ht="18.75"/>
    <row r="112" s="30" customFormat="1" ht="18.75"/>
    <row r="113" s="30" customFormat="1" ht="18.75"/>
    <row r="114" s="30" customFormat="1" ht="18.75"/>
    <row r="115" s="30" customFormat="1" ht="18.75"/>
    <row r="116" s="30" customFormat="1" ht="18.75"/>
    <row r="117" s="30" customFormat="1" ht="18.75"/>
    <row r="118" s="30" customFormat="1" ht="18.75"/>
    <row r="119" s="30" customFormat="1" ht="18.75"/>
    <row r="120" s="30" customFormat="1" ht="18.75"/>
    <row r="121" s="30" customFormat="1" ht="18.75"/>
    <row r="122" s="30" customFormat="1" ht="18.75"/>
    <row r="123" spans="1:4" s="30" customFormat="1" ht="18.75">
      <c r="A123" s="29"/>
      <c r="B123" s="29"/>
      <c r="C123" s="29"/>
      <c r="D123" s="29"/>
    </row>
  </sheetData>
  <sheetProtection/>
  <mergeCells count="7">
    <mergeCell ref="A24:D24"/>
    <mergeCell ref="A1:L1"/>
    <mergeCell ref="B3:C3"/>
    <mergeCell ref="A4:A6"/>
    <mergeCell ref="B4:B6"/>
    <mergeCell ref="C4:C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25"/>
  <sheetViews>
    <sheetView view="pageBreakPreview" zoomScaleNormal="89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2.57421875" style="29" customWidth="1"/>
    <col min="2" max="2" width="15.8515625" style="29" customWidth="1"/>
    <col min="3" max="3" width="25.421875" style="29" customWidth="1"/>
    <col min="4" max="4" width="16.140625" style="29" customWidth="1"/>
    <col min="5" max="6" width="6.57421875" style="29" customWidth="1"/>
    <col min="7" max="7" width="7.140625" style="29" customWidth="1"/>
    <col min="8" max="9" width="7.28125" style="29" customWidth="1"/>
    <col min="10" max="10" width="10.140625" style="29" customWidth="1"/>
    <col min="11" max="11" width="16.7109375" style="29" customWidth="1"/>
    <col min="12" max="12" width="12.140625" style="29" customWidth="1"/>
    <col min="13" max="13" width="4.421875" style="29" customWidth="1"/>
    <col min="14" max="16384" width="9.00390625" style="29" customWidth="1"/>
  </cols>
  <sheetData>
    <row r="1" spans="1:12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46" customFormat="1" ht="21" customHeight="1">
      <c r="A2" s="28" t="s">
        <v>792</v>
      </c>
      <c r="B2" s="43"/>
      <c r="C2" s="43"/>
      <c r="D2" s="43"/>
      <c r="E2" s="43"/>
      <c r="F2" s="43"/>
      <c r="G2" s="43"/>
      <c r="H2" s="43"/>
      <c r="I2" s="43"/>
      <c r="J2" s="42"/>
      <c r="K2" s="43"/>
      <c r="L2" s="318" t="s">
        <v>1373</v>
      </c>
    </row>
    <row r="3" spans="1:12" s="46" customFormat="1" ht="21" customHeight="1">
      <c r="A3" s="28"/>
      <c r="B3" s="482" t="s">
        <v>1407</v>
      </c>
      <c r="C3" s="482"/>
      <c r="D3" s="28"/>
      <c r="E3" s="28"/>
      <c r="F3" s="28"/>
      <c r="G3" s="28"/>
      <c r="H3" s="28"/>
      <c r="I3" s="28"/>
      <c r="J3" s="42"/>
      <c r="K3" s="28"/>
      <c r="L3" s="340"/>
    </row>
    <row r="4" spans="1:12" s="47" customFormat="1" ht="15.75">
      <c r="A4" s="483" t="s">
        <v>2</v>
      </c>
      <c r="B4" s="483" t="s">
        <v>3</v>
      </c>
      <c r="C4" s="483" t="s">
        <v>4</v>
      </c>
      <c r="D4" s="61" t="s">
        <v>232</v>
      </c>
      <c r="E4" s="486" t="s">
        <v>227</v>
      </c>
      <c r="F4" s="487"/>
      <c r="G4" s="487"/>
      <c r="H4" s="487"/>
      <c r="I4" s="488"/>
      <c r="J4" s="341" t="s">
        <v>228</v>
      </c>
      <c r="K4" s="62" t="s">
        <v>5</v>
      </c>
      <c r="L4" s="61" t="s">
        <v>771</v>
      </c>
    </row>
    <row r="5" spans="1:12" s="47" customFormat="1" ht="15.75">
      <c r="A5" s="484"/>
      <c r="B5" s="484"/>
      <c r="C5" s="484"/>
      <c r="D5" s="63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342" t="s">
        <v>229</v>
      </c>
      <c r="K5" s="59" t="s">
        <v>7</v>
      </c>
      <c r="L5" s="63" t="s">
        <v>772</v>
      </c>
    </row>
    <row r="6" spans="1:12" s="47" customFormat="1" ht="15.75">
      <c r="A6" s="485"/>
      <c r="B6" s="485"/>
      <c r="C6" s="485"/>
      <c r="D6" s="343"/>
      <c r="E6" s="60" t="s">
        <v>9</v>
      </c>
      <c r="F6" s="60" t="s">
        <v>9</v>
      </c>
      <c r="G6" s="60" t="s">
        <v>9</v>
      </c>
      <c r="H6" s="60" t="s">
        <v>9</v>
      </c>
      <c r="I6" s="60" t="s">
        <v>9</v>
      </c>
      <c r="J6" s="344"/>
      <c r="K6" s="345"/>
      <c r="L6" s="64"/>
    </row>
    <row r="7" spans="1:12" s="1" customFormat="1" ht="21" customHeight="1">
      <c r="A7" s="156">
        <v>1</v>
      </c>
      <c r="B7" s="165" t="s">
        <v>794</v>
      </c>
      <c r="C7" s="265" t="s">
        <v>803</v>
      </c>
      <c r="D7" s="168" t="s">
        <v>264</v>
      </c>
      <c r="E7" s="266">
        <v>125000</v>
      </c>
      <c r="F7" s="266">
        <v>125000</v>
      </c>
      <c r="G7" s="266">
        <v>125000</v>
      </c>
      <c r="H7" s="266">
        <v>125000</v>
      </c>
      <c r="I7" s="266">
        <v>125000</v>
      </c>
      <c r="J7" s="9" t="s">
        <v>796</v>
      </c>
      <c r="K7" s="156" t="s">
        <v>797</v>
      </c>
      <c r="L7" s="38" t="s">
        <v>715</v>
      </c>
    </row>
    <row r="8" spans="1:12" s="1" customFormat="1" ht="21" customHeight="1">
      <c r="A8" s="38"/>
      <c r="B8" s="161"/>
      <c r="C8" s="161" t="s">
        <v>795</v>
      </c>
      <c r="D8" s="161"/>
      <c r="E8" s="161"/>
      <c r="F8" s="161"/>
      <c r="G8" s="161"/>
      <c r="H8" s="161"/>
      <c r="I8" s="161"/>
      <c r="J8" s="38" t="s">
        <v>795</v>
      </c>
      <c r="K8" s="38" t="s">
        <v>798</v>
      </c>
      <c r="L8" s="161"/>
    </row>
    <row r="9" spans="1:12" s="1" customFormat="1" ht="21" customHeight="1">
      <c r="A9" s="161"/>
      <c r="B9" s="161"/>
      <c r="C9" s="161"/>
      <c r="D9" s="161"/>
      <c r="E9" s="161"/>
      <c r="F9" s="161"/>
      <c r="G9" s="161"/>
      <c r="H9" s="161"/>
      <c r="I9" s="161"/>
      <c r="J9" s="38" t="s">
        <v>637</v>
      </c>
      <c r="K9" s="38"/>
      <c r="L9" s="161"/>
    </row>
    <row r="10" spans="1:12" s="1" customFormat="1" ht="15" customHeight="1">
      <c r="A10" s="164"/>
      <c r="B10" s="221"/>
      <c r="C10" s="164"/>
      <c r="D10" s="164"/>
      <c r="E10" s="164"/>
      <c r="F10" s="164"/>
      <c r="G10" s="164"/>
      <c r="H10" s="164"/>
      <c r="I10" s="164"/>
      <c r="J10" s="36"/>
      <c r="K10" s="36"/>
      <c r="L10" s="164"/>
    </row>
    <row r="11" spans="1:12" s="1" customFormat="1" ht="21" customHeight="1">
      <c r="A11" s="38">
        <v>2</v>
      </c>
      <c r="B11" s="1" t="s">
        <v>799</v>
      </c>
      <c r="C11" s="268" t="s">
        <v>803</v>
      </c>
      <c r="D11" s="162" t="s">
        <v>264</v>
      </c>
      <c r="E11" s="315">
        <v>9500000</v>
      </c>
      <c r="F11" s="315">
        <v>9500000</v>
      </c>
      <c r="G11" s="315">
        <v>9500000</v>
      </c>
      <c r="H11" s="315">
        <v>9500000</v>
      </c>
      <c r="I11" s="315">
        <v>9500000</v>
      </c>
      <c r="J11" s="9" t="s">
        <v>796</v>
      </c>
      <c r="K11" s="156" t="s">
        <v>801</v>
      </c>
      <c r="L11" s="38" t="s">
        <v>715</v>
      </c>
    </row>
    <row r="12" spans="1:12" s="1" customFormat="1" ht="21" customHeight="1">
      <c r="A12" s="161"/>
      <c r="B12" s="161"/>
      <c r="C12" s="161" t="s">
        <v>795</v>
      </c>
      <c r="D12" s="161"/>
      <c r="E12" s="161"/>
      <c r="F12" s="161"/>
      <c r="G12" s="161"/>
      <c r="H12" s="161"/>
      <c r="I12" s="161"/>
      <c r="J12" s="38" t="s">
        <v>795</v>
      </c>
      <c r="K12" s="38" t="s">
        <v>798</v>
      </c>
      <c r="L12" s="161"/>
    </row>
    <row r="13" spans="1:12" s="1" customFormat="1" ht="21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38" t="s">
        <v>637</v>
      </c>
      <c r="K13" s="38"/>
      <c r="L13" s="161"/>
    </row>
    <row r="14" spans="1:12" s="1" customFormat="1" ht="1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36"/>
      <c r="K14" s="36"/>
      <c r="L14" s="164"/>
    </row>
    <row r="15" spans="1:12" s="1" customFormat="1" ht="21" customHeight="1">
      <c r="A15" s="156">
        <v>3</v>
      </c>
      <c r="B15" s="165" t="s">
        <v>800</v>
      </c>
      <c r="C15" s="265" t="s">
        <v>803</v>
      </c>
      <c r="D15" s="168" t="s">
        <v>264</v>
      </c>
      <c r="E15" s="266">
        <v>2400000</v>
      </c>
      <c r="F15" s="266">
        <v>2400000</v>
      </c>
      <c r="G15" s="266">
        <v>2400000</v>
      </c>
      <c r="H15" s="266">
        <v>2400000</v>
      </c>
      <c r="I15" s="266">
        <v>2400000</v>
      </c>
      <c r="J15" s="156" t="s">
        <v>796</v>
      </c>
      <c r="K15" s="156" t="s">
        <v>802</v>
      </c>
      <c r="L15" s="156" t="s">
        <v>715</v>
      </c>
    </row>
    <row r="16" spans="1:12" s="1" customFormat="1" ht="21" customHeight="1">
      <c r="A16" s="161"/>
      <c r="B16" s="161"/>
      <c r="C16" s="161" t="s">
        <v>795</v>
      </c>
      <c r="D16" s="161"/>
      <c r="E16" s="161"/>
      <c r="F16" s="161"/>
      <c r="G16" s="161"/>
      <c r="H16" s="161"/>
      <c r="I16" s="161"/>
      <c r="J16" s="38" t="s">
        <v>795</v>
      </c>
      <c r="K16" s="38" t="s">
        <v>798</v>
      </c>
      <c r="L16" s="161"/>
    </row>
    <row r="17" spans="1:12" s="1" customFormat="1" ht="21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38" t="s">
        <v>637</v>
      </c>
      <c r="K17" s="38"/>
      <c r="L17" s="161"/>
    </row>
    <row r="18" spans="1:12" s="1" customFormat="1" ht="1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s="1" customFormat="1" ht="21" customHeight="1">
      <c r="A19" s="38">
        <v>4</v>
      </c>
      <c r="B19" s="171" t="s">
        <v>216</v>
      </c>
      <c r="C19" s="171" t="s">
        <v>218</v>
      </c>
      <c r="D19" s="171" t="s">
        <v>220</v>
      </c>
      <c r="E19" s="163">
        <v>600000</v>
      </c>
      <c r="F19" s="163">
        <v>600000</v>
      </c>
      <c r="G19" s="163">
        <v>600000</v>
      </c>
      <c r="H19" s="163">
        <v>600000</v>
      </c>
      <c r="I19" s="163">
        <v>600000</v>
      </c>
      <c r="J19" s="163" t="s">
        <v>506</v>
      </c>
      <c r="K19" s="161" t="s">
        <v>221</v>
      </c>
      <c r="L19" s="38" t="s">
        <v>1400</v>
      </c>
    </row>
    <row r="20" spans="1:12" s="1" customFormat="1" ht="21" customHeight="1">
      <c r="A20" s="38"/>
      <c r="B20" s="171" t="s">
        <v>217</v>
      </c>
      <c r="C20" s="171" t="s">
        <v>219</v>
      </c>
      <c r="D20" s="171"/>
      <c r="E20" s="38"/>
      <c r="F20" s="38"/>
      <c r="G20" s="38"/>
      <c r="H20" s="38"/>
      <c r="I20" s="38"/>
      <c r="J20" s="38" t="s">
        <v>507</v>
      </c>
      <c r="K20" s="161" t="s">
        <v>222</v>
      </c>
      <c r="L20" s="171"/>
    </row>
    <row r="21" spans="1:12" s="1" customFormat="1" ht="21" customHeight="1">
      <c r="A21" s="38"/>
      <c r="B21" s="171"/>
      <c r="C21" s="171"/>
      <c r="D21" s="171"/>
      <c r="E21" s="171"/>
      <c r="F21" s="171"/>
      <c r="G21" s="171"/>
      <c r="H21" s="171"/>
      <c r="I21" s="171"/>
      <c r="J21" s="38" t="s">
        <v>317</v>
      </c>
      <c r="K21" s="161"/>
      <c r="L21" s="171"/>
    </row>
    <row r="22" spans="1:12" s="1" customFormat="1" ht="15" customHeight="1">
      <c r="A22" s="36"/>
      <c r="B22" s="177"/>
      <c r="C22" s="177"/>
      <c r="D22" s="177"/>
      <c r="E22" s="179"/>
      <c r="F22" s="179"/>
      <c r="G22" s="179"/>
      <c r="H22" s="179"/>
      <c r="I22" s="179"/>
      <c r="J22" s="179"/>
      <c r="K22" s="177"/>
      <c r="L22" s="179"/>
    </row>
    <row r="23" spans="1:12" ht="21" customHeight="1">
      <c r="A23" s="473" t="s">
        <v>1073</v>
      </c>
      <c r="B23" s="474"/>
      <c r="C23" s="474"/>
      <c r="D23" s="475"/>
      <c r="E23" s="299">
        <f>E7+E11+E15+E19</f>
        <v>12625000</v>
      </c>
      <c r="F23" s="299">
        <f>F7+F11+F15+F19</f>
        <v>12625000</v>
      </c>
      <c r="G23" s="299">
        <f>G7+G11+G15+G19</f>
        <v>12625000</v>
      </c>
      <c r="H23" s="299">
        <f>H7+H11+H15+H19</f>
        <v>12625000</v>
      </c>
      <c r="I23" s="299">
        <f>I7+I11+I15+I19</f>
        <v>12625000</v>
      </c>
      <c r="J23" s="295"/>
      <c r="K23" s="295"/>
      <c r="L23" s="295"/>
    </row>
    <row r="24" s="30" customFormat="1" ht="18.75"/>
    <row r="25" s="30" customFormat="1" ht="18.75"/>
    <row r="26" s="30" customFormat="1" ht="18.75"/>
    <row r="27" s="30" customFormat="1" ht="18.75"/>
    <row r="28" s="30" customFormat="1" ht="18.75"/>
    <row r="29" s="30" customFormat="1" ht="18.75"/>
    <row r="30" s="30" customFormat="1" ht="18.75"/>
    <row r="31" s="30" customFormat="1" ht="18.75"/>
    <row r="32" s="30" customFormat="1" ht="18.75"/>
    <row r="33" s="30" customFormat="1" ht="18.75"/>
    <row r="34" s="30" customFormat="1" ht="18.75"/>
    <row r="35" s="30" customFormat="1" ht="18.75"/>
    <row r="36" s="30" customFormat="1" ht="18.75"/>
    <row r="37" s="30" customFormat="1" ht="18.75"/>
    <row r="38" s="30" customFormat="1" ht="18.75"/>
    <row r="39" s="30" customFormat="1" ht="18.75"/>
    <row r="40" s="30" customFormat="1" ht="18.75"/>
    <row r="41" s="30" customFormat="1" ht="18.75"/>
    <row r="42" s="30" customFormat="1" ht="18.75"/>
    <row r="43" s="30" customFormat="1" ht="18.75"/>
    <row r="44" s="30" customFormat="1" ht="18.75"/>
    <row r="45" s="30" customFormat="1" ht="18.75"/>
    <row r="46" s="30" customFormat="1" ht="18.75"/>
    <row r="47" s="30" customFormat="1" ht="18.75"/>
    <row r="48" s="30" customFormat="1" ht="18.75"/>
    <row r="49" s="30" customFormat="1" ht="18.75"/>
    <row r="50" s="30" customFormat="1" ht="18.75"/>
    <row r="51" s="30" customFormat="1" ht="18.75"/>
    <row r="52" s="30" customFormat="1" ht="18.75"/>
    <row r="53" s="30" customFormat="1" ht="18.75"/>
    <row r="54" s="30" customFormat="1" ht="18.75"/>
    <row r="55" s="30" customFormat="1" ht="18.75"/>
    <row r="56" s="30" customFormat="1" ht="18.75"/>
    <row r="57" s="30" customFormat="1" ht="18.75"/>
    <row r="58" s="30" customFormat="1" ht="18.75"/>
    <row r="59" s="30" customFormat="1" ht="18.75"/>
    <row r="60" s="30" customFormat="1" ht="18.75"/>
    <row r="61" s="30" customFormat="1" ht="18.75"/>
    <row r="62" s="30" customFormat="1" ht="18.75"/>
    <row r="63" s="30" customFormat="1" ht="18.75"/>
    <row r="64" s="30" customFormat="1" ht="18.75"/>
    <row r="65" s="30" customFormat="1" ht="18.75"/>
    <row r="66" s="30" customFormat="1" ht="18.75"/>
    <row r="67" s="30" customFormat="1" ht="18.75"/>
    <row r="68" s="30" customFormat="1" ht="18.75"/>
    <row r="69" s="30" customFormat="1" ht="18.75"/>
    <row r="70" s="30" customFormat="1" ht="18.75"/>
    <row r="71" s="30" customFormat="1" ht="18.75"/>
    <row r="72" s="30" customFormat="1" ht="18.75"/>
    <row r="73" s="30" customFormat="1" ht="18.75"/>
    <row r="74" s="30" customFormat="1" ht="18.75"/>
    <row r="75" s="30" customFormat="1" ht="18.75"/>
    <row r="76" s="30" customFormat="1" ht="18.75"/>
    <row r="77" s="30" customFormat="1" ht="18.75"/>
    <row r="78" s="30" customFormat="1" ht="18.75"/>
    <row r="79" s="30" customFormat="1" ht="18.75"/>
    <row r="80" s="30" customFormat="1" ht="18.75"/>
    <row r="81" s="30" customFormat="1" ht="18.75"/>
    <row r="82" s="30" customFormat="1" ht="18.75"/>
    <row r="83" s="30" customFormat="1" ht="18.75"/>
    <row r="84" s="30" customFormat="1" ht="18.75"/>
    <row r="85" s="30" customFormat="1" ht="18.75"/>
    <row r="86" s="30" customFormat="1" ht="18.75"/>
    <row r="87" s="30" customFormat="1" ht="18.75"/>
    <row r="88" s="30" customFormat="1" ht="18.75"/>
    <row r="89" s="30" customFormat="1" ht="18.75"/>
    <row r="90" s="30" customFormat="1" ht="18.75"/>
    <row r="91" s="30" customFormat="1" ht="18.75"/>
    <row r="92" s="30" customFormat="1" ht="18.75"/>
    <row r="93" s="30" customFormat="1" ht="18.75"/>
    <row r="94" s="30" customFormat="1" ht="18.75"/>
    <row r="95" s="30" customFormat="1" ht="18.75"/>
    <row r="96" s="30" customFormat="1" ht="18.75"/>
    <row r="97" s="30" customFormat="1" ht="18.75"/>
    <row r="98" s="30" customFormat="1" ht="18.75"/>
    <row r="99" s="30" customFormat="1" ht="18.75"/>
    <row r="100" s="30" customFormat="1" ht="18.75"/>
    <row r="101" s="30" customFormat="1" ht="18.75"/>
    <row r="102" s="30" customFormat="1" ht="18.75"/>
    <row r="103" s="30" customFormat="1" ht="18.75"/>
    <row r="104" s="30" customFormat="1" ht="18.75"/>
    <row r="105" s="30" customFormat="1" ht="18.75"/>
    <row r="106" s="30" customFormat="1" ht="18.75"/>
    <row r="107" s="30" customFormat="1" ht="18.75"/>
    <row r="108" s="30" customFormat="1" ht="18.75"/>
    <row r="109" s="30" customFormat="1" ht="18.75"/>
    <row r="110" s="30" customFormat="1" ht="18.75"/>
    <row r="111" s="30" customFormat="1" ht="18.75"/>
    <row r="112" s="30" customFormat="1" ht="18.75"/>
    <row r="113" s="30" customFormat="1" ht="18.75"/>
    <row r="114" s="30" customFormat="1" ht="18.75"/>
    <row r="115" s="30" customFormat="1" ht="18.75"/>
    <row r="116" s="30" customFormat="1" ht="18.75"/>
    <row r="117" s="30" customFormat="1" ht="18.75"/>
    <row r="118" s="30" customFormat="1" ht="18.75"/>
    <row r="119" s="30" customFormat="1" ht="18.75"/>
    <row r="120" s="30" customFormat="1" ht="18.75"/>
    <row r="121" s="30" customFormat="1" ht="18.75"/>
    <row r="122" s="30" customFormat="1" ht="18.75"/>
    <row r="123" s="30" customFormat="1" ht="18.75"/>
    <row r="124" s="30" customFormat="1" ht="18.75"/>
    <row r="125" spans="1:4" s="30" customFormat="1" ht="18.75">
      <c r="A125" s="29"/>
      <c r="B125" s="29"/>
      <c r="C125" s="29"/>
      <c r="D125" s="29"/>
    </row>
  </sheetData>
  <sheetProtection/>
  <mergeCells count="7">
    <mergeCell ref="A23:D23"/>
    <mergeCell ref="A1:L1"/>
    <mergeCell ref="B3:C3"/>
    <mergeCell ref="A4:A6"/>
    <mergeCell ref="B4:B6"/>
    <mergeCell ref="C4:C6"/>
    <mergeCell ref="E4:I4"/>
  </mergeCells>
  <printOptions horizontalCentered="1"/>
  <pageMargins left="0.31" right="0.15" top="0.7480314960629921" bottom="0.7480314960629921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5"/>
  <sheetViews>
    <sheetView view="pageBreakPreview" zoomScaleNormal="90" zoomScaleSheetLayoutView="100" zoomScalePageLayoutView="0" workbookViewId="0" topLeftCell="A7">
      <selection activeCell="E24" sqref="E24:I24"/>
    </sheetView>
  </sheetViews>
  <sheetFormatPr defaultColWidth="9.140625" defaultRowHeight="21" customHeight="1"/>
  <cols>
    <col min="1" max="1" width="2.8515625" style="1" customWidth="1"/>
    <col min="2" max="2" width="17.7109375" style="1" customWidth="1"/>
    <col min="3" max="3" width="22.00390625" style="1" customWidth="1"/>
    <col min="4" max="4" width="21.28125" style="1" customWidth="1"/>
    <col min="5" max="9" width="6.57421875" style="1" customWidth="1"/>
    <col min="10" max="10" width="8.57421875" style="1" customWidth="1"/>
    <col min="11" max="11" width="16.7109375" style="1" customWidth="1"/>
    <col min="12" max="12" width="12.57421875" style="1" customWidth="1"/>
    <col min="13" max="13" width="4.2812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1374</v>
      </c>
    </row>
    <row r="2" spans="1:12" s="47" customFormat="1" ht="21">
      <c r="A2" s="476" t="s">
        <v>1321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>
      <c r="A3" s="476" t="s">
        <v>1322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 customHeight="1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s="47" customFormat="1" ht="21" customHeight="1">
      <c r="A5" s="43" t="s">
        <v>873</v>
      </c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</row>
    <row r="6" spans="1:12" s="47" customFormat="1" ht="21" customHeight="1">
      <c r="A6" s="43" t="s">
        <v>874</v>
      </c>
      <c r="B6" s="43"/>
      <c r="C6" s="43"/>
      <c r="D6" s="43"/>
      <c r="E6" s="43"/>
      <c r="F6" s="43"/>
      <c r="G6" s="43"/>
      <c r="H6" s="42"/>
      <c r="I6" s="42"/>
      <c r="J6" s="42"/>
      <c r="K6" s="42"/>
      <c r="L6" s="42"/>
    </row>
    <row r="7" spans="1:12" s="11" customFormat="1" ht="21" customHeight="1">
      <c r="A7" s="3" t="s">
        <v>804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1" customFormat="1" ht="21" customHeight="1">
      <c r="A8" s="3" t="s">
        <v>805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" customHeight="1">
      <c r="A9" s="478" t="s">
        <v>2</v>
      </c>
      <c r="B9" s="478" t="s">
        <v>3</v>
      </c>
      <c r="C9" s="478" t="s">
        <v>4</v>
      </c>
      <c r="D9" s="383" t="s">
        <v>232</v>
      </c>
      <c r="E9" s="470" t="s">
        <v>236</v>
      </c>
      <c r="F9" s="471"/>
      <c r="G9" s="471"/>
      <c r="H9" s="471"/>
      <c r="I9" s="472"/>
      <c r="J9" s="155" t="s">
        <v>228</v>
      </c>
      <c r="K9" s="156" t="s">
        <v>5</v>
      </c>
      <c r="L9" s="202" t="s">
        <v>771</v>
      </c>
    </row>
    <row r="10" spans="1:12" ht="21" customHeight="1">
      <c r="A10" s="479"/>
      <c r="B10" s="479"/>
      <c r="C10" s="479"/>
      <c r="D10" s="384" t="s">
        <v>233</v>
      </c>
      <c r="E10" s="204">
        <v>2566</v>
      </c>
      <c r="F10" s="204">
        <v>2567</v>
      </c>
      <c r="G10" s="204">
        <v>2568</v>
      </c>
      <c r="H10" s="204">
        <v>2569</v>
      </c>
      <c r="I10" s="204">
        <v>2570</v>
      </c>
      <c r="J10" s="38" t="s">
        <v>229</v>
      </c>
      <c r="K10" s="38" t="s">
        <v>7</v>
      </c>
      <c r="L10" s="205" t="s">
        <v>772</v>
      </c>
    </row>
    <row r="11" spans="1:12" ht="21" customHeight="1">
      <c r="A11" s="479"/>
      <c r="B11" s="479"/>
      <c r="C11" s="479"/>
      <c r="D11" s="158"/>
      <c r="E11" s="57" t="s">
        <v>9</v>
      </c>
      <c r="F11" s="57" t="s">
        <v>9</v>
      </c>
      <c r="G11" s="57" t="s">
        <v>9</v>
      </c>
      <c r="H11" s="57" t="s">
        <v>9</v>
      </c>
      <c r="I11" s="57" t="s">
        <v>9</v>
      </c>
      <c r="J11" s="38"/>
      <c r="K11" s="171"/>
      <c r="L11" s="206"/>
    </row>
    <row r="12" spans="1:12" ht="21" customHeight="1">
      <c r="A12" s="156">
        <v>1</v>
      </c>
      <c r="B12" s="165" t="s">
        <v>547</v>
      </c>
      <c r="C12" s="165" t="s">
        <v>119</v>
      </c>
      <c r="D12" s="165" t="s">
        <v>338</v>
      </c>
      <c r="E12" s="167">
        <v>150000</v>
      </c>
      <c r="F12" s="167">
        <v>150000</v>
      </c>
      <c r="G12" s="167">
        <v>150000</v>
      </c>
      <c r="H12" s="167">
        <v>150000</v>
      </c>
      <c r="I12" s="167">
        <v>150000</v>
      </c>
      <c r="J12" s="167" t="s">
        <v>292</v>
      </c>
      <c r="K12" s="165" t="s">
        <v>483</v>
      </c>
      <c r="L12" s="156" t="s">
        <v>1171</v>
      </c>
    </row>
    <row r="13" spans="1:12" ht="21" customHeight="1">
      <c r="A13" s="38"/>
      <c r="B13" s="161" t="s">
        <v>548</v>
      </c>
      <c r="C13" s="161" t="s">
        <v>120</v>
      </c>
      <c r="D13" s="161"/>
      <c r="E13" s="38"/>
      <c r="F13" s="38"/>
      <c r="G13" s="38"/>
      <c r="H13" s="38"/>
      <c r="I13" s="38"/>
      <c r="J13" s="38" t="s">
        <v>508</v>
      </c>
      <c r="K13" s="161" t="s">
        <v>484</v>
      </c>
      <c r="L13" s="172"/>
    </row>
    <row r="14" spans="1:12" ht="21" customHeight="1">
      <c r="A14" s="38"/>
      <c r="B14" s="174"/>
      <c r="C14" s="174"/>
      <c r="D14" s="174"/>
      <c r="E14" s="172"/>
      <c r="F14" s="172"/>
      <c r="G14" s="172"/>
      <c r="H14" s="172"/>
      <c r="I14" s="172"/>
      <c r="J14" s="172"/>
      <c r="K14" s="174"/>
      <c r="L14" s="172"/>
    </row>
    <row r="15" spans="1:12" ht="21" customHeight="1">
      <c r="A15" s="38"/>
      <c r="B15" s="161"/>
      <c r="C15" s="161"/>
      <c r="D15" s="161"/>
      <c r="E15" s="163"/>
      <c r="F15" s="163"/>
      <c r="G15" s="163"/>
      <c r="H15" s="163"/>
      <c r="I15" s="163"/>
      <c r="J15" s="163"/>
      <c r="K15" s="161"/>
      <c r="L15" s="38"/>
    </row>
    <row r="16" spans="1:12" ht="21" customHeight="1">
      <c r="A16" s="38"/>
      <c r="B16" s="161"/>
      <c r="C16" s="174"/>
      <c r="D16" s="161"/>
      <c r="E16" s="38"/>
      <c r="F16" s="38"/>
      <c r="G16" s="38"/>
      <c r="H16" s="38"/>
      <c r="I16" s="38"/>
      <c r="J16" s="38"/>
      <c r="K16" s="161"/>
      <c r="L16" s="172"/>
    </row>
    <row r="17" spans="1:12" ht="21" customHeight="1">
      <c r="A17" s="38"/>
      <c r="B17" s="161"/>
      <c r="C17" s="174"/>
      <c r="D17" s="174"/>
      <c r="E17" s="175"/>
      <c r="F17" s="175"/>
      <c r="G17" s="172"/>
      <c r="H17" s="172"/>
      <c r="I17" s="172"/>
      <c r="J17" s="38"/>
      <c r="K17" s="161"/>
      <c r="L17" s="172"/>
    </row>
    <row r="18" spans="1:12" ht="21" customHeight="1">
      <c r="A18" s="38"/>
      <c r="B18" s="161"/>
      <c r="C18" s="174"/>
      <c r="D18" s="176"/>
      <c r="E18" s="172"/>
      <c r="F18" s="172"/>
      <c r="G18" s="172"/>
      <c r="H18" s="172"/>
      <c r="I18" s="172"/>
      <c r="J18" s="172"/>
      <c r="K18" s="174"/>
      <c r="L18" s="172"/>
    </row>
    <row r="19" spans="1:12" ht="21" customHeight="1">
      <c r="A19" s="38"/>
      <c r="B19" s="174"/>
      <c r="C19" s="174"/>
      <c r="D19" s="174"/>
      <c r="E19" s="175"/>
      <c r="F19" s="175"/>
      <c r="G19" s="172"/>
      <c r="H19" s="172"/>
      <c r="I19" s="172"/>
      <c r="J19" s="172"/>
      <c r="K19" s="174"/>
      <c r="L19" s="172"/>
    </row>
    <row r="20" spans="1:12" ht="21" customHeight="1">
      <c r="A20" s="38"/>
      <c r="B20" s="161"/>
      <c r="C20" s="161"/>
      <c r="D20" s="161"/>
      <c r="E20" s="172"/>
      <c r="F20" s="163"/>
      <c r="G20" s="163"/>
      <c r="H20" s="163"/>
      <c r="I20" s="163"/>
      <c r="J20" s="163"/>
      <c r="K20" s="161"/>
      <c r="L20" s="38"/>
    </row>
    <row r="21" spans="1:12" ht="21" customHeight="1">
      <c r="A21" s="38"/>
      <c r="B21" s="161"/>
      <c r="C21" s="161"/>
      <c r="D21" s="161"/>
      <c r="E21" s="172"/>
      <c r="F21" s="38"/>
      <c r="G21" s="38"/>
      <c r="H21" s="38"/>
      <c r="I21" s="38"/>
      <c r="J21" s="38"/>
      <c r="K21" s="174"/>
      <c r="L21" s="172"/>
    </row>
    <row r="22" spans="1:12" ht="21" customHeight="1">
      <c r="A22" s="38"/>
      <c r="B22" s="161"/>
      <c r="C22" s="174"/>
      <c r="D22" s="161"/>
      <c r="E22" s="172"/>
      <c r="F22" s="175"/>
      <c r="G22" s="175"/>
      <c r="H22" s="175"/>
      <c r="I22" s="175"/>
      <c r="J22" s="175"/>
      <c r="K22" s="174"/>
      <c r="L22" s="172"/>
    </row>
    <row r="23" spans="1:12" s="29" customFormat="1" ht="21" customHeight="1">
      <c r="A23" s="473" t="s">
        <v>1347</v>
      </c>
      <c r="B23" s="474"/>
      <c r="C23" s="474"/>
      <c r="D23" s="475"/>
      <c r="E23" s="299">
        <f>E12</f>
        <v>150000</v>
      </c>
      <c r="F23" s="299">
        <f>F12</f>
        <v>150000</v>
      </c>
      <c r="G23" s="299">
        <f>G12</f>
        <v>150000</v>
      </c>
      <c r="H23" s="299">
        <f>H12</f>
        <v>150000</v>
      </c>
      <c r="I23" s="299">
        <f>I12</f>
        <v>150000</v>
      </c>
      <c r="J23" s="295"/>
      <c r="K23" s="295"/>
      <c r="L23" s="295"/>
    </row>
    <row r="24" spans="2:12" s="16" customFormat="1" ht="21" customHeight="1">
      <c r="B24" s="76"/>
      <c r="C24" s="76"/>
      <c r="D24" s="140"/>
      <c r="E24" s="76"/>
      <c r="F24" s="76"/>
      <c r="G24" s="76"/>
      <c r="H24" s="76"/>
      <c r="I24" s="76"/>
      <c r="J24" s="76"/>
      <c r="K24" s="76"/>
      <c r="L24" s="76"/>
    </row>
    <row r="25" spans="2:12" s="16" customFormat="1" ht="21" customHeight="1">
      <c r="B25" s="76"/>
      <c r="C25" s="76"/>
      <c r="D25" s="77"/>
      <c r="E25" s="76"/>
      <c r="F25" s="76"/>
      <c r="G25" s="76"/>
      <c r="H25" s="76"/>
      <c r="I25" s="76"/>
      <c r="J25" s="76"/>
      <c r="K25" s="76"/>
      <c r="L25" s="76"/>
    </row>
    <row r="26" spans="2:12" s="16" customFormat="1" ht="21" customHeight="1">
      <c r="B26" s="76"/>
      <c r="C26" s="76"/>
      <c r="E26" s="76"/>
      <c r="F26" s="76"/>
      <c r="G26" s="76"/>
      <c r="H26" s="76"/>
      <c r="I26" s="76"/>
      <c r="J26" s="76"/>
      <c r="K26" s="76"/>
      <c r="L26" s="76"/>
    </row>
    <row r="27" spans="2:12" s="16" customFormat="1" ht="21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21" customHeight="1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1" customHeight="1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2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21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21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21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21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21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</sheetData>
  <sheetProtection/>
  <mergeCells count="9">
    <mergeCell ref="A23:D23"/>
    <mergeCell ref="A2:L2"/>
    <mergeCell ref="A3:L3"/>
    <mergeCell ref="A1:K1"/>
    <mergeCell ref="A4:L4"/>
    <mergeCell ref="A9:A11"/>
    <mergeCell ref="B9:B11"/>
    <mergeCell ref="C9:C11"/>
    <mergeCell ref="E9:I9"/>
  </mergeCells>
  <printOptions horizontalCentered="1"/>
  <pageMargins left="0.1968503937007874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9"/>
  <sheetViews>
    <sheetView view="pageBreakPreview" zoomScaleNormal="90" zoomScaleSheetLayoutView="100" zoomScalePageLayoutView="0" workbookViewId="0" topLeftCell="A10">
      <selection activeCell="E24" sqref="E24:I24"/>
    </sheetView>
  </sheetViews>
  <sheetFormatPr defaultColWidth="9.140625" defaultRowHeight="15"/>
  <cols>
    <col min="1" max="1" width="3.28125" style="1" customWidth="1"/>
    <col min="2" max="2" width="16.28125" style="1" customWidth="1"/>
    <col min="3" max="3" width="26.421875" style="1" customWidth="1"/>
    <col min="4" max="4" width="20.7109375" style="1" customWidth="1"/>
    <col min="5" max="9" width="6.57421875" style="1" customWidth="1"/>
    <col min="10" max="10" width="8.421875" style="9" customWidth="1"/>
    <col min="11" max="11" width="16.421875" style="1" customWidth="1"/>
    <col min="12" max="12" width="10.28125" style="1" customWidth="1"/>
    <col min="13" max="16384" width="9.00390625" style="1" customWidth="1"/>
  </cols>
  <sheetData>
    <row r="1" spans="1:12" s="29" customFormat="1" ht="21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s="11" customFormat="1" ht="21" customHeight="1">
      <c r="A2" s="3" t="s">
        <v>804</v>
      </c>
      <c r="B2" s="2"/>
      <c r="C2" s="2"/>
      <c r="D2" s="2"/>
      <c r="E2" s="2"/>
      <c r="F2" s="2"/>
      <c r="G2" s="2"/>
      <c r="H2" s="2"/>
      <c r="I2" s="2"/>
      <c r="J2" s="2"/>
      <c r="K2" s="2"/>
      <c r="L2" s="193" t="s">
        <v>1375</v>
      </c>
    </row>
    <row r="3" spans="1:12" s="11" customFormat="1" ht="21" customHeight="1">
      <c r="A3" s="3" t="s">
        <v>843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1" customHeight="1">
      <c r="A4" s="478" t="s">
        <v>2</v>
      </c>
      <c r="B4" s="478" t="s">
        <v>3</v>
      </c>
      <c r="C4" s="478" t="s">
        <v>4</v>
      </c>
      <c r="D4" s="383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21" customHeight="1">
      <c r="A5" s="479"/>
      <c r="B5" s="479"/>
      <c r="C5" s="479"/>
      <c r="D5" s="384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38" t="s">
        <v>229</v>
      </c>
      <c r="K5" s="38" t="s">
        <v>7</v>
      </c>
      <c r="L5" s="205" t="s">
        <v>772</v>
      </c>
    </row>
    <row r="6" spans="1:12" ht="21" customHeight="1">
      <c r="A6" s="479"/>
      <c r="B6" s="479"/>
      <c r="C6" s="479"/>
      <c r="D6" s="385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38"/>
      <c r="K6" s="171"/>
      <c r="L6" s="206"/>
    </row>
    <row r="7" spans="1:12" ht="21" customHeight="1">
      <c r="A7" s="156">
        <v>1</v>
      </c>
      <c r="B7" s="165" t="s">
        <v>1296</v>
      </c>
      <c r="C7" s="165" t="s">
        <v>354</v>
      </c>
      <c r="D7" s="165" t="s">
        <v>355</v>
      </c>
      <c r="E7" s="167">
        <v>130000</v>
      </c>
      <c r="F7" s="167">
        <v>130000</v>
      </c>
      <c r="G7" s="167">
        <v>110000</v>
      </c>
      <c r="H7" s="167">
        <v>110000</v>
      </c>
      <c r="I7" s="167">
        <v>110000</v>
      </c>
      <c r="J7" s="250" t="s">
        <v>475</v>
      </c>
      <c r="K7" s="165" t="s">
        <v>550</v>
      </c>
      <c r="L7" s="156" t="s">
        <v>1410</v>
      </c>
    </row>
    <row r="8" spans="1:12" ht="21" customHeight="1">
      <c r="A8" s="38"/>
      <c r="B8" s="171"/>
      <c r="C8" s="161" t="s">
        <v>353</v>
      </c>
      <c r="D8" s="161"/>
      <c r="E8" s="38"/>
      <c r="F8" s="38"/>
      <c r="G8" s="38"/>
      <c r="H8" s="38"/>
      <c r="I8" s="38"/>
      <c r="J8" s="38"/>
      <c r="K8" s="161" t="s">
        <v>551</v>
      </c>
      <c r="L8" s="38" t="s">
        <v>512</v>
      </c>
    </row>
    <row r="9" spans="1:12" ht="21" customHeight="1">
      <c r="A9" s="36"/>
      <c r="B9" s="177"/>
      <c r="C9" s="177"/>
      <c r="D9" s="164"/>
      <c r="E9" s="179"/>
      <c r="F9" s="179"/>
      <c r="G9" s="179"/>
      <c r="H9" s="179"/>
      <c r="I9" s="179"/>
      <c r="J9" s="179"/>
      <c r="K9" s="221"/>
      <c r="L9" s="179"/>
    </row>
    <row r="10" spans="1:12" ht="21" customHeight="1">
      <c r="A10" s="38">
        <v>2</v>
      </c>
      <c r="B10" s="161" t="s">
        <v>93</v>
      </c>
      <c r="C10" s="161" t="s">
        <v>94</v>
      </c>
      <c r="D10" s="161" t="s">
        <v>355</v>
      </c>
      <c r="E10" s="163">
        <v>200000</v>
      </c>
      <c r="F10" s="163">
        <v>200000</v>
      </c>
      <c r="G10" s="163">
        <v>200000</v>
      </c>
      <c r="H10" s="163">
        <v>200000</v>
      </c>
      <c r="I10" s="163">
        <v>200000</v>
      </c>
      <c r="J10" s="252" t="s">
        <v>475</v>
      </c>
      <c r="K10" s="161" t="s">
        <v>552</v>
      </c>
      <c r="L10" s="38" t="s">
        <v>714</v>
      </c>
    </row>
    <row r="11" spans="1:12" ht="21" customHeight="1">
      <c r="A11" s="38"/>
      <c r="B11" s="161"/>
      <c r="C11" s="161" t="s">
        <v>95</v>
      </c>
      <c r="D11" s="161"/>
      <c r="E11" s="38"/>
      <c r="F11" s="38"/>
      <c r="G11" s="38"/>
      <c r="H11" s="38"/>
      <c r="I11" s="38"/>
      <c r="J11" s="38"/>
      <c r="K11" s="161" t="s">
        <v>553</v>
      </c>
      <c r="L11" s="172"/>
    </row>
    <row r="12" spans="1:12" ht="21" customHeight="1">
      <c r="A12" s="36"/>
      <c r="B12" s="177"/>
      <c r="C12" s="177"/>
      <c r="D12" s="177"/>
      <c r="E12" s="179"/>
      <c r="F12" s="179"/>
      <c r="G12" s="179"/>
      <c r="H12" s="179"/>
      <c r="I12" s="179"/>
      <c r="J12" s="179"/>
      <c r="K12" s="177"/>
      <c r="L12" s="179"/>
    </row>
    <row r="13" spans="1:12" ht="21" customHeight="1">
      <c r="A13" s="38">
        <v>3</v>
      </c>
      <c r="B13" s="161" t="s">
        <v>96</v>
      </c>
      <c r="C13" s="161" t="s">
        <v>920</v>
      </c>
      <c r="D13" s="161" t="s">
        <v>355</v>
      </c>
      <c r="E13" s="163">
        <v>30000</v>
      </c>
      <c r="F13" s="163">
        <v>30000</v>
      </c>
      <c r="G13" s="163">
        <v>30000</v>
      </c>
      <c r="H13" s="163">
        <v>30000</v>
      </c>
      <c r="I13" s="163">
        <v>30000</v>
      </c>
      <c r="J13" s="252" t="s">
        <v>475</v>
      </c>
      <c r="K13" s="161" t="s">
        <v>552</v>
      </c>
      <c r="L13" s="38" t="s">
        <v>714</v>
      </c>
    </row>
    <row r="14" spans="1:12" ht="21" customHeight="1">
      <c r="A14" s="38"/>
      <c r="B14" s="161"/>
      <c r="C14" s="161"/>
      <c r="D14" s="161"/>
      <c r="E14" s="38"/>
      <c r="F14" s="38"/>
      <c r="G14" s="38"/>
      <c r="H14" s="38"/>
      <c r="I14" s="38"/>
      <c r="J14" s="38"/>
      <c r="K14" s="161" t="s">
        <v>553</v>
      </c>
      <c r="L14" s="172"/>
    </row>
    <row r="15" spans="1:12" ht="21" customHeight="1">
      <c r="A15" s="164"/>
      <c r="B15" s="177"/>
      <c r="C15" s="177"/>
      <c r="D15" s="177"/>
      <c r="E15" s="177"/>
      <c r="F15" s="179"/>
      <c r="G15" s="179"/>
      <c r="H15" s="179"/>
      <c r="I15" s="179"/>
      <c r="J15" s="179"/>
      <c r="K15" s="177"/>
      <c r="L15" s="177"/>
    </row>
    <row r="16" spans="1:12" ht="21" customHeight="1">
      <c r="A16" s="38">
        <v>4</v>
      </c>
      <c r="B16" s="161" t="s">
        <v>97</v>
      </c>
      <c r="C16" s="161" t="s">
        <v>356</v>
      </c>
      <c r="D16" s="161" t="s">
        <v>350</v>
      </c>
      <c r="E16" s="163">
        <v>120000</v>
      </c>
      <c r="F16" s="163">
        <v>120000</v>
      </c>
      <c r="G16" s="163">
        <v>120000</v>
      </c>
      <c r="H16" s="163">
        <v>120000</v>
      </c>
      <c r="I16" s="163">
        <v>120000</v>
      </c>
      <c r="J16" s="252" t="s">
        <v>475</v>
      </c>
      <c r="K16" s="161" t="s">
        <v>554</v>
      </c>
      <c r="L16" s="38" t="s">
        <v>714</v>
      </c>
    </row>
    <row r="17" spans="1:12" ht="21" customHeight="1">
      <c r="A17" s="38"/>
      <c r="B17" s="161" t="s">
        <v>411</v>
      </c>
      <c r="C17" s="161"/>
      <c r="D17" s="161"/>
      <c r="E17" s="38"/>
      <c r="F17" s="38"/>
      <c r="G17" s="38"/>
      <c r="H17" s="38"/>
      <c r="I17" s="38"/>
      <c r="J17" s="38" t="s">
        <v>513</v>
      </c>
      <c r="K17" s="162" t="s">
        <v>555</v>
      </c>
      <c r="L17" s="161"/>
    </row>
    <row r="18" spans="1:12" ht="21" customHeight="1">
      <c r="A18" s="36"/>
      <c r="B18" s="164"/>
      <c r="C18" s="164"/>
      <c r="D18" s="164"/>
      <c r="E18" s="36"/>
      <c r="F18" s="36"/>
      <c r="G18" s="36"/>
      <c r="H18" s="36"/>
      <c r="I18" s="36"/>
      <c r="J18" s="36"/>
      <c r="K18" s="181"/>
      <c r="L18" s="164"/>
    </row>
    <row r="19" spans="1:12" ht="21" customHeight="1">
      <c r="A19" s="156">
        <v>5</v>
      </c>
      <c r="B19" s="165" t="s">
        <v>993</v>
      </c>
      <c r="C19" s="276" t="s">
        <v>994</v>
      </c>
      <c r="D19" s="277" t="s">
        <v>996</v>
      </c>
      <c r="E19" s="267">
        <v>12000</v>
      </c>
      <c r="F19" s="267">
        <v>12000</v>
      </c>
      <c r="G19" s="267">
        <v>12000</v>
      </c>
      <c r="H19" s="267">
        <v>12000</v>
      </c>
      <c r="I19" s="267">
        <v>12000</v>
      </c>
      <c r="J19" s="163" t="s">
        <v>329</v>
      </c>
      <c r="K19" s="276" t="s">
        <v>998</v>
      </c>
      <c r="L19" s="38" t="s">
        <v>714</v>
      </c>
    </row>
    <row r="20" spans="1:12" ht="21" customHeight="1">
      <c r="A20" s="38"/>
      <c r="B20" s="161"/>
      <c r="C20" s="161" t="s">
        <v>995</v>
      </c>
      <c r="D20" s="38" t="s">
        <v>997</v>
      </c>
      <c r="E20" s="161"/>
      <c r="F20" s="161"/>
      <c r="G20" s="161"/>
      <c r="H20" s="161"/>
      <c r="I20" s="161"/>
      <c r="J20" s="38" t="s">
        <v>135</v>
      </c>
      <c r="K20" s="1" t="s">
        <v>1000</v>
      </c>
      <c r="L20" s="161"/>
    </row>
    <row r="21" spans="1:12" ht="21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38"/>
      <c r="K21" s="161" t="s">
        <v>999</v>
      </c>
      <c r="L21" s="161"/>
    </row>
    <row r="22" spans="1:12" ht="21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36"/>
      <c r="K22" s="164"/>
      <c r="L22" s="164"/>
    </row>
    <row r="23" spans="1:12" s="29" customFormat="1" ht="21" customHeight="1">
      <c r="A23" s="473" t="s">
        <v>1325</v>
      </c>
      <c r="B23" s="474"/>
      <c r="C23" s="474"/>
      <c r="D23" s="475"/>
      <c r="E23" s="299">
        <f>E7+E10+E13+E16+E19</f>
        <v>492000</v>
      </c>
      <c r="F23" s="299">
        <f>F7+F10+F13+F16+F19</f>
        <v>492000</v>
      </c>
      <c r="G23" s="299">
        <f>G7+G10+G13+G16+G19</f>
        <v>472000</v>
      </c>
      <c r="H23" s="299">
        <f>H7+H10+H13+H16+H19</f>
        <v>472000</v>
      </c>
      <c r="I23" s="299">
        <f>I7+I10+I13+I16+I19</f>
        <v>472000</v>
      </c>
      <c r="J23" s="295"/>
      <c r="K23" s="295"/>
      <c r="L23" s="295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8" s="16" customFormat="1" ht="15.75">
      <c r="J48" s="77"/>
    </row>
    <row r="49" s="16" customFormat="1" ht="15.75">
      <c r="J49" s="77"/>
    </row>
  </sheetData>
  <sheetProtection/>
  <mergeCells count="6">
    <mergeCell ref="A23:D23"/>
    <mergeCell ref="A1:L1"/>
    <mergeCell ref="A4:A6"/>
    <mergeCell ref="B4:B6"/>
    <mergeCell ref="C4:C6"/>
    <mergeCell ref="E4:I4"/>
  </mergeCells>
  <printOptions horizontalCentered="1"/>
  <pageMargins left="0.03937007874015748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</sheetPr>
  <dimension ref="A1:L35"/>
  <sheetViews>
    <sheetView view="pageBreakPreview" zoomScaleNormal="90" zoomScaleSheetLayoutView="100" zoomScalePageLayoutView="0" workbookViewId="0" topLeftCell="A10">
      <selection activeCell="E25" sqref="E25:I25"/>
    </sheetView>
  </sheetViews>
  <sheetFormatPr defaultColWidth="9.140625" defaultRowHeight="15"/>
  <cols>
    <col min="1" max="1" width="2.57421875" style="1" customWidth="1"/>
    <col min="2" max="2" width="16.28125" style="1" customWidth="1"/>
    <col min="3" max="3" width="23.7109375" style="1" customWidth="1"/>
    <col min="4" max="4" width="21.421875" style="1" customWidth="1"/>
    <col min="5" max="9" width="7.140625" style="1" customWidth="1"/>
    <col min="10" max="10" width="9.421875" style="9" customWidth="1"/>
    <col min="11" max="11" width="15.421875" style="1" customWidth="1"/>
    <col min="12" max="12" width="10.421875" style="1" customWidth="1"/>
    <col min="13" max="13" width="4.57421875" style="1" customWidth="1"/>
    <col min="14" max="16384" width="9.00390625" style="1" customWidth="1"/>
  </cols>
  <sheetData>
    <row r="1" spans="1:12" s="47" customFormat="1" ht="21" customHeight="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1376</v>
      </c>
    </row>
    <row r="2" spans="1:12" s="47" customFormat="1" ht="21">
      <c r="A2" s="476" t="s">
        <v>1321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>
      <c r="A3" s="476" t="s">
        <v>1322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 customHeight="1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s="47" customFormat="1" ht="21" customHeight="1">
      <c r="A5" s="43" t="s">
        <v>873</v>
      </c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</row>
    <row r="6" spans="1:12" s="47" customFormat="1" ht="21" customHeight="1">
      <c r="A6" s="43" t="s">
        <v>874</v>
      </c>
      <c r="B6" s="43"/>
      <c r="C6" s="43"/>
      <c r="D6" s="43"/>
      <c r="E6" s="43"/>
      <c r="F6" s="43"/>
      <c r="G6" s="43"/>
      <c r="H6" s="42"/>
      <c r="I6" s="42"/>
      <c r="J6" s="42"/>
      <c r="K6" s="42"/>
      <c r="L6" s="42"/>
    </row>
    <row r="7" spans="1:12" s="11" customFormat="1" ht="21">
      <c r="A7" s="3" t="s">
        <v>830</v>
      </c>
      <c r="B7" s="2"/>
      <c r="C7" s="2"/>
      <c r="D7" s="2"/>
      <c r="E7" s="2"/>
      <c r="F7" s="2"/>
      <c r="G7" s="2"/>
      <c r="H7" s="2"/>
      <c r="I7" s="2"/>
      <c r="J7" s="387"/>
      <c r="K7" s="2"/>
      <c r="L7" s="2"/>
    </row>
    <row r="8" spans="1:12" s="11" customFormat="1" ht="21">
      <c r="A8" s="480" t="s">
        <v>831</v>
      </c>
      <c r="B8" s="480"/>
      <c r="C8" s="480"/>
      <c r="D8" s="480"/>
      <c r="E8" s="3"/>
      <c r="F8" s="3"/>
      <c r="G8" s="3"/>
      <c r="H8" s="3"/>
      <c r="I8" s="3"/>
      <c r="J8" s="387"/>
      <c r="K8" s="3"/>
      <c r="L8" s="3"/>
    </row>
    <row r="9" spans="1:12" ht="21" customHeight="1">
      <c r="A9" s="478" t="s">
        <v>2</v>
      </c>
      <c r="B9" s="478" t="s">
        <v>3</v>
      </c>
      <c r="C9" s="478" t="s">
        <v>4</v>
      </c>
      <c r="D9" s="383" t="s">
        <v>14</v>
      </c>
      <c r="E9" s="470" t="s">
        <v>236</v>
      </c>
      <c r="F9" s="471"/>
      <c r="G9" s="471"/>
      <c r="H9" s="471"/>
      <c r="I9" s="472"/>
      <c r="J9" s="155" t="s">
        <v>228</v>
      </c>
      <c r="K9" s="156" t="s">
        <v>5</v>
      </c>
      <c r="L9" s="202" t="s">
        <v>771</v>
      </c>
    </row>
    <row r="10" spans="1:12" ht="21" customHeight="1">
      <c r="A10" s="479"/>
      <c r="B10" s="479"/>
      <c r="C10" s="479"/>
      <c r="D10" s="384" t="s">
        <v>233</v>
      </c>
      <c r="E10" s="54">
        <v>2566</v>
      </c>
      <c r="F10" s="54">
        <v>2567</v>
      </c>
      <c r="G10" s="54">
        <v>2568</v>
      </c>
      <c r="H10" s="54">
        <v>2569</v>
      </c>
      <c r="I10" s="54">
        <v>2570</v>
      </c>
      <c r="J10" s="38" t="s">
        <v>229</v>
      </c>
      <c r="K10" s="38" t="s">
        <v>7</v>
      </c>
      <c r="L10" s="205" t="s">
        <v>772</v>
      </c>
    </row>
    <row r="11" spans="1:12" ht="21" customHeight="1">
      <c r="A11" s="479"/>
      <c r="B11" s="479"/>
      <c r="C11" s="479"/>
      <c r="D11" s="385"/>
      <c r="E11" s="57" t="s">
        <v>9</v>
      </c>
      <c r="F11" s="57" t="s">
        <v>9</v>
      </c>
      <c r="G11" s="57" t="s">
        <v>9</v>
      </c>
      <c r="H11" s="57" t="s">
        <v>9</v>
      </c>
      <c r="I11" s="57" t="s">
        <v>9</v>
      </c>
      <c r="J11" s="38"/>
      <c r="K11" s="171"/>
      <c r="L11" s="385"/>
    </row>
    <row r="12" spans="1:12" ht="21" customHeight="1">
      <c r="A12" s="156">
        <v>1</v>
      </c>
      <c r="B12" s="165" t="s">
        <v>85</v>
      </c>
      <c r="C12" s="165" t="s">
        <v>87</v>
      </c>
      <c r="D12" s="165" t="s">
        <v>359</v>
      </c>
      <c r="E12" s="167">
        <v>200000</v>
      </c>
      <c r="F12" s="167">
        <v>200000</v>
      </c>
      <c r="G12" s="167">
        <v>200000</v>
      </c>
      <c r="H12" s="167">
        <v>200000</v>
      </c>
      <c r="I12" s="167">
        <v>200000</v>
      </c>
      <c r="J12" s="167" t="s">
        <v>514</v>
      </c>
      <c r="K12" s="165" t="s">
        <v>90</v>
      </c>
      <c r="L12" s="38" t="s">
        <v>46</v>
      </c>
    </row>
    <row r="13" spans="1:12" ht="21" customHeight="1">
      <c r="A13" s="38"/>
      <c r="B13" s="161" t="s">
        <v>86</v>
      </c>
      <c r="C13" s="161" t="s">
        <v>88</v>
      </c>
      <c r="D13" s="161"/>
      <c r="E13" s="172"/>
      <c r="F13" s="38"/>
      <c r="G13" s="38"/>
      <c r="H13" s="38"/>
      <c r="I13" s="38"/>
      <c r="J13" s="38" t="s">
        <v>515</v>
      </c>
      <c r="K13" s="161" t="s">
        <v>91</v>
      </c>
      <c r="L13" s="38" t="s">
        <v>12</v>
      </c>
    </row>
    <row r="14" spans="1:12" ht="21" customHeight="1">
      <c r="A14" s="38"/>
      <c r="B14" s="174"/>
      <c r="C14" s="161" t="s">
        <v>89</v>
      </c>
      <c r="D14" s="174"/>
      <c r="E14" s="172"/>
      <c r="F14" s="172"/>
      <c r="G14" s="172"/>
      <c r="H14" s="172"/>
      <c r="I14" s="172"/>
      <c r="J14" s="38" t="s">
        <v>352</v>
      </c>
      <c r="K14" s="174"/>
      <c r="L14" s="172"/>
    </row>
    <row r="15" spans="1:12" ht="21" customHeight="1">
      <c r="A15" s="36"/>
      <c r="B15" s="177"/>
      <c r="C15" s="177"/>
      <c r="D15" s="177"/>
      <c r="E15" s="179"/>
      <c r="F15" s="179"/>
      <c r="G15" s="179"/>
      <c r="H15" s="179"/>
      <c r="I15" s="179"/>
      <c r="J15" s="179"/>
      <c r="K15" s="177"/>
      <c r="L15" s="179"/>
    </row>
    <row r="16" spans="1:12" ht="21" customHeight="1">
      <c r="A16" s="38">
        <v>2</v>
      </c>
      <c r="B16" s="161" t="s">
        <v>572</v>
      </c>
      <c r="C16" s="161" t="s">
        <v>361</v>
      </c>
      <c r="D16" s="161" t="s">
        <v>276</v>
      </c>
      <c r="E16" s="163">
        <v>11510000</v>
      </c>
      <c r="F16" s="163">
        <v>11510000</v>
      </c>
      <c r="G16" s="163">
        <v>11510000</v>
      </c>
      <c r="H16" s="163">
        <v>11510000</v>
      </c>
      <c r="I16" s="163">
        <v>11510000</v>
      </c>
      <c r="J16" s="163" t="s">
        <v>571</v>
      </c>
      <c r="K16" s="162" t="s">
        <v>360</v>
      </c>
      <c r="L16" s="38" t="s">
        <v>92</v>
      </c>
    </row>
    <row r="17" spans="1:12" ht="21" customHeight="1">
      <c r="A17" s="38"/>
      <c r="B17" s="161" t="s">
        <v>573</v>
      </c>
      <c r="C17" s="161"/>
      <c r="D17" s="161"/>
      <c r="E17" s="384"/>
      <c r="F17" s="384"/>
      <c r="G17" s="384"/>
      <c r="H17" s="384"/>
      <c r="I17" s="384"/>
      <c r="J17" s="384"/>
      <c r="K17" s="161"/>
      <c r="L17" s="38" t="s">
        <v>209</v>
      </c>
    </row>
    <row r="18" spans="1:12" ht="21" customHeight="1">
      <c r="A18" s="38"/>
      <c r="B18" s="161"/>
      <c r="C18" s="161"/>
      <c r="D18" s="161"/>
      <c r="E18" s="384"/>
      <c r="F18" s="384"/>
      <c r="G18" s="384"/>
      <c r="H18" s="384"/>
      <c r="I18" s="384"/>
      <c r="J18" s="384"/>
      <c r="K18" s="161"/>
      <c r="L18" s="38" t="s">
        <v>208</v>
      </c>
    </row>
    <row r="19" spans="1:12" ht="21" customHeight="1">
      <c r="A19" s="36"/>
      <c r="B19" s="177"/>
      <c r="C19" s="177"/>
      <c r="D19" s="281"/>
      <c r="E19" s="36"/>
      <c r="F19" s="36"/>
      <c r="G19" s="36"/>
      <c r="H19" s="36"/>
      <c r="I19" s="36"/>
      <c r="J19" s="36"/>
      <c r="K19" s="164"/>
      <c r="L19" s="164"/>
    </row>
    <row r="20" spans="1:12" ht="21" customHeight="1">
      <c r="A20" s="38">
        <v>3</v>
      </c>
      <c r="B20" s="171" t="s">
        <v>1004</v>
      </c>
      <c r="C20" s="171" t="s">
        <v>1005</v>
      </c>
      <c r="D20" s="282" t="s">
        <v>276</v>
      </c>
      <c r="E20" s="38" t="s">
        <v>13</v>
      </c>
      <c r="F20" s="253">
        <v>250000</v>
      </c>
      <c r="G20" s="38" t="s">
        <v>13</v>
      </c>
      <c r="H20" s="253">
        <v>300000</v>
      </c>
      <c r="I20" s="253" t="s">
        <v>13</v>
      </c>
      <c r="J20" s="38" t="s">
        <v>1007</v>
      </c>
      <c r="K20" s="171" t="s">
        <v>1009</v>
      </c>
      <c r="L20" s="38" t="s">
        <v>46</v>
      </c>
    </row>
    <row r="21" spans="1:12" ht="21" customHeight="1">
      <c r="A21" s="38"/>
      <c r="B21" s="161" t="s">
        <v>1003</v>
      </c>
      <c r="C21" s="171" t="s">
        <v>1006</v>
      </c>
      <c r="D21" s="161"/>
      <c r="E21" s="384"/>
      <c r="F21" s="163"/>
      <c r="G21" s="163"/>
      <c r="H21" s="163"/>
      <c r="I21" s="163"/>
      <c r="J21" s="252" t="s">
        <v>1008</v>
      </c>
      <c r="K21" s="171" t="s">
        <v>1010</v>
      </c>
      <c r="L21" s="38" t="s">
        <v>12</v>
      </c>
    </row>
    <row r="22" spans="1:12" ht="21" customHeight="1">
      <c r="A22" s="161"/>
      <c r="B22" s="174"/>
      <c r="C22" s="161"/>
      <c r="D22" s="161"/>
      <c r="E22" s="174"/>
      <c r="F22" s="38"/>
      <c r="G22" s="38"/>
      <c r="H22" s="38"/>
      <c r="I22" s="38"/>
      <c r="J22" s="38"/>
      <c r="K22" s="162" t="s">
        <v>1011</v>
      </c>
      <c r="L22" s="174"/>
    </row>
    <row r="23" spans="1:12" ht="21" customHeight="1">
      <c r="A23" s="164"/>
      <c r="B23" s="177"/>
      <c r="C23" s="164"/>
      <c r="D23" s="164"/>
      <c r="E23" s="177"/>
      <c r="F23" s="36"/>
      <c r="G23" s="36"/>
      <c r="H23" s="36"/>
      <c r="I23" s="36"/>
      <c r="J23" s="36"/>
      <c r="K23" s="181"/>
      <c r="L23" s="177"/>
    </row>
    <row r="24" spans="1:12" s="29" customFormat="1" ht="21" customHeight="1">
      <c r="A24" s="473" t="s">
        <v>1076</v>
      </c>
      <c r="B24" s="474"/>
      <c r="C24" s="474"/>
      <c r="D24" s="475"/>
      <c r="E24" s="299">
        <f>E12+E16</f>
        <v>11710000</v>
      </c>
      <c r="F24" s="299">
        <f>F12+F16+F20</f>
        <v>11960000</v>
      </c>
      <c r="G24" s="301">
        <f>G12+G16</f>
        <v>11710000</v>
      </c>
      <c r="H24" s="299">
        <f>H12+H16+H20</f>
        <v>12010000</v>
      </c>
      <c r="I24" s="299">
        <f>I12+I16</f>
        <v>11710000</v>
      </c>
      <c r="J24" s="295"/>
      <c r="K24" s="295"/>
      <c r="L24" s="295"/>
    </row>
    <row r="25" spans="2:12" ht="15">
      <c r="B25" s="12"/>
      <c r="C25" s="12"/>
      <c r="D25" s="12"/>
      <c r="E25" s="12"/>
      <c r="F25" s="12"/>
      <c r="G25" s="12"/>
      <c r="H25" s="12"/>
      <c r="I25" s="12"/>
      <c r="K25" s="12"/>
      <c r="L25" s="12"/>
    </row>
    <row r="26" spans="2:12" ht="15">
      <c r="B26" s="12"/>
      <c r="C26" s="12"/>
      <c r="D26" s="12"/>
      <c r="E26" s="12"/>
      <c r="F26" s="12"/>
      <c r="G26" s="12"/>
      <c r="H26" s="12"/>
      <c r="I26" s="12"/>
      <c r="K26" s="12"/>
      <c r="L26" s="12"/>
    </row>
    <row r="27" spans="2:12" ht="15">
      <c r="B27" s="12"/>
      <c r="C27" s="12"/>
      <c r="D27" s="12"/>
      <c r="E27" s="12"/>
      <c r="F27" s="12"/>
      <c r="G27" s="12"/>
      <c r="H27" s="12"/>
      <c r="I27" s="12"/>
      <c r="K27" s="12"/>
      <c r="L27" s="12"/>
    </row>
    <row r="28" spans="2:12" ht="15">
      <c r="B28" s="12"/>
      <c r="C28" s="12"/>
      <c r="D28" s="12"/>
      <c r="E28" s="12"/>
      <c r="F28" s="12"/>
      <c r="G28" s="12"/>
      <c r="H28" s="12"/>
      <c r="I28" s="12"/>
      <c r="K28" s="12"/>
      <c r="L28" s="12"/>
    </row>
    <row r="29" spans="2:12" ht="15">
      <c r="B29" s="12"/>
      <c r="C29" s="12"/>
      <c r="D29" s="12"/>
      <c r="E29" s="12"/>
      <c r="F29" s="12"/>
      <c r="G29" s="12"/>
      <c r="H29" s="12"/>
      <c r="I29" s="12"/>
      <c r="K29" s="12"/>
      <c r="L29" s="12"/>
    </row>
    <row r="30" spans="2:12" ht="15">
      <c r="B30" s="12"/>
      <c r="C30" s="12"/>
      <c r="D30" s="12"/>
      <c r="E30" s="12"/>
      <c r="F30" s="12"/>
      <c r="G30" s="12"/>
      <c r="H30" s="12"/>
      <c r="I30" s="12"/>
      <c r="K30" s="12"/>
      <c r="L30" s="12"/>
    </row>
    <row r="31" spans="2:12" ht="15">
      <c r="B31" s="12"/>
      <c r="C31" s="12"/>
      <c r="D31" s="12"/>
      <c r="E31" s="12"/>
      <c r="F31" s="12"/>
      <c r="G31" s="12"/>
      <c r="H31" s="12"/>
      <c r="I31" s="12"/>
      <c r="K31" s="12"/>
      <c r="L31" s="12"/>
    </row>
    <row r="32" spans="2:12" ht="15">
      <c r="B32" s="12"/>
      <c r="C32" s="12"/>
      <c r="D32" s="12"/>
      <c r="E32" s="12"/>
      <c r="F32" s="12"/>
      <c r="G32" s="12"/>
      <c r="H32" s="12"/>
      <c r="I32" s="12"/>
      <c r="K32" s="12"/>
      <c r="L32" s="12"/>
    </row>
    <row r="33" spans="2:12" ht="15">
      <c r="B33" s="12"/>
      <c r="C33" s="12"/>
      <c r="D33" s="12"/>
      <c r="E33" s="12"/>
      <c r="F33" s="12"/>
      <c r="G33" s="12"/>
      <c r="H33" s="12"/>
      <c r="I33" s="12"/>
      <c r="K33" s="12"/>
      <c r="L33" s="12"/>
    </row>
    <row r="34" spans="2:12" s="16" customFormat="1" ht="15.75">
      <c r="B34" s="76"/>
      <c r="C34" s="76"/>
      <c r="D34" s="76"/>
      <c r="E34" s="76"/>
      <c r="F34" s="76"/>
      <c r="G34" s="76"/>
      <c r="H34" s="76"/>
      <c r="I34" s="76"/>
      <c r="J34" s="77"/>
      <c r="K34" s="76"/>
      <c r="L34" s="76"/>
    </row>
    <row r="35" spans="2:12" s="16" customFormat="1" ht="15.75">
      <c r="B35" s="76"/>
      <c r="C35" s="76"/>
      <c r="D35" s="76"/>
      <c r="E35" s="76"/>
      <c r="F35" s="76"/>
      <c r="G35" s="76"/>
      <c r="H35" s="76"/>
      <c r="I35" s="76"/>
      <c r="J35" s="77"/>
      <c r="K35" s="76"/>
      <c r="L35" s="76"/>
    </row>
  </sheetData>
  <sheetProtection/>
  <mergeCells count="10">
    <mergeCell ref="A24:D24"/>
    <mergeCell ref="A2:L2"/>
    <mergeCell ref="A3:L3"/>
    <mergeCell ref="A1:K1"/>
    <mergeCell ref="A4:L4"/>
    <mergeCell ref="A8:D8"/>
    <mergeCell ref="A9:A11"/>
    <mergeCell ref="B9:B11"/>
    <mergeCell ref="C9:C11"/>
    <mergeCell ref="E9:I9"/>
  </mergeCells>
  <printOptions horizontalCentered="1"/>
  <pageMargins left="0.1968503937007874" right="0.03937007874015748" top="0.7480314960629921" bottom="0.1968503937007874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"/>
  <sheetViews>
    <sheetView view="pageBreakPreview" zoomScaleNormal="90" zoomScaleSheetLayoutView="100" zoomScalePageLayoutView="0" workbookViewId="0" topLeftCell="A1">
      <selection activeCell="E9" sqref="E9:I9"/>
    </sheetView>
  </sheetViews>
  <sheetFormatPr defaultColWidth="9.140625" defaultRowHeight="15"/>
  <cols>
    <col min="1" max="1" width="3.28125" style="1" customWidth="1"/>
    <col min="2" max="2" width="16.421875" style="1" customWidth="1"/>
    <col min="3" max="3" width="24.140625" style="1" customWidth="1"/>
    <col min="4" max="4" width="19.00390625" style="1" customWidth="1"/>
    <col min="5" max="9" width="6.57421875" style="1" customWidth="1"/>
    <col min="10" max="10" width="10.140625" style="9" customWidth="1"/>
    <col min="11" max="11" width="16.00390625" style="1" customWidth="1"/>
    <col min="12" max="12" width="12.00390625" style="1" customWidth="1"/>
    <col min="13" max="13" width="4.7109375" style="1" customWidth="1"/>
    <col min="14" max="16384" width="9.00390625" style="1" customWidth="1"/>
  </cols>
  <sheetData>
    <row r="1" spans="1:12" s="11" customFormat="1" ht="21">
      <c r="A1" s="493" t="s">
        <v>830</v>
      </c>
      <c r="B1" s="493"/>
      <c r="C1" s="493"/>
      <c r="D1" s="493"/>
      <c r="E1" s="493"/>
      <c r="F1" s="493"/>
      <c r="G1" s="493"/>
      <c r="H1" s="493"/>
      <c r="I1" s="386"/>
      <c r="J1" s="387"/>
      <c r="K1" s="2"/>
      <c r="L1" s="193" t="s">
        <v>1377</v>
      </c>
    </row>
    <row r="2" spans="1:12" s="11" customFormat="1" ht="21">
      <c r="A2" s="480" t="s">
        <v>1298</v>
      </c>
      <c r="B2" s="480"/>
      <c r="C2" s="480"/>
      <c r="D2" s="480"/>
      <c r="E2" s="3"/>
      <c r="F2" s="3"/>
      <c r="G2" s="3"/>
      <c r="H2" s="3"/>
      <c r="I2" s="3"/>
      <c r="J2" s="387"/>
      <c r="K2" s="3"/>
      <c r="L2" s="3"/>
    </row>
    <row r="3" spans="1:12" ht="21" customHeight="1">
      <c r="A3" s="478" t="s">
        <v>2</v>
      </c>
      <c r="B3" s="478" t="s">
        <v>3</v>
      </c>
      <c r="C3" s="478" t="s">
        <v>4</v>
      </c>
      <c r="D3" s="383" t="s">
        <v>14</v>
      </c>
      <c r="E3" s="470" t="s">
        <v>236</v>
      </c>
      <c r="F3" s="471"/>
      <c r="G3" s="471"/>
      <c r="H3" s="471"/>
      <c r="I3" s="472"/>
      <c r="J3" s="155" t="s">
        <v>228</v>
      </c>
      <c r="K3" s="156" t="s">
        <v>5</v>
      </c>
      <c r="L3" s="202" t="s">
        <v>771</v>
      </c>
    </row>
    <row r="4" spans="1:12" ht="21" customHeight="1">
      <c r="A4" s="479"/>
      <c r="B4" s="479"/>
      <c r="C4" s="479"/>
      <c r="D4" s="384" t="s">
        <v>233</v>
      </c>
      <c r="E4" s="54">
        <v>2566</v>
      </c>
      <c r="F4" s="54">
        <v>2567</v>
      </c>
      <c r="G4" s="54">
        <v>2568</v>
      </c>
      <c r="H4" s="54">
        <v>2569</v>
      </c>
      <c r="I4" s="54">
        <v>2570</v>
      </c>
      <c r="J4" s="38" t="s">
        <v>229</v>
      </c>
      <c r="K4" s="38" t="s">
        <v>7</v>
      </c>
      <c r="L4" s="205" t="s">
        <v>772</v>
      </c>
    </row>
    <row r="5" spans="1:12" ht="21" customHeight="1">
      <c r="A5" s="479"/>
      <c r="B5" s="479"/>
      <c r="C5" s="479"/>
      <c r="D5" s="384"/>
      <c r="E5" s="54" t="s">
        <v>9</v>
      </c>
      <c r="F5" s="54" t="s">
        <v>9</v>
      </c>
      <c r="G5" s="54" t="s">
        <v>9</v>
      </c>
      <c r="H5" s="54" t="s">
        <v>9</v>
      </c>
      <c r="I5" s="54" t="s">
        <v>9</v>
      </c>
      <c r="J5" s="38"/>
      <c r="K5" s="171"/>
      <c r="L5" s="384"/>
    </row>
    <row r="6" spans="1:12" ht="21" customHeight="1">
      <c r="A6" s="156">
        <v>1</v>
      </c>
      <c r="B6" s="165" t="s">
        <v>925</v>
      </c>
      <c r="C6" s="182" t="s">
        <v>926</v>
      </c>
      <c r="D6" s="165" t="s">
        <v>992</v>
      </c>
      <c r="E6" s="167">
        <v>40000</v>
      </c>
      <c r="F6" s="167">
        <v>350000</v>
      </c>
      <c r="G6" s="167">
        <v>100000</v>
      </c>
      <c r="H6" s="167">
        <v>100000</v>
      </c>
      <c r="I6" s="167">
        <v>100000</v>
      </c>
      <c r="J6" s="156" t="s">
        <v>930</v>
      </c>
      <c r="K6" s="182" t="s">
        <v>929</v>
      </c>
      <c r="L6" s="156" t="s">
        <v>704</v>
      </c>
    </row>
    <row r="7" spans="1:12" ht="21" customHeight="1">
      <c r="A7" s="36"/>
      <c r="B7" s="164"/>
      <c r="C7" s="164" t="s">
        <v>927</v>
      </c>
      <c r="D7" s="164" t="s">
        <v>1140</v>
      </c>
      <c r="E7" s="164"/>
      <c r="F7" s="164"/>
      <c r="G7" s="164"/>
      <c r="H7" s="164"/>
      <c r="I7" s="164"/>
      <c r="J7" s="36"/>
      <c r="K7" s="164" t="s">
        <v>928</v>
      </c>
      <c r="L7" s="36" t="s">
        <v>512</v>
      </c>
    </row>
    <row r="8" spans="1:12" s="29" customFormat="1" ht="21" customHeight="1">
      <c r="A8" s="473" t="s">
        <v>1297</v>
      </c>
      <c r="B8" s="474"/>
      <c r="C8" s="474"/>
      <c r="D8" s="475"/>
      <c r="E8" s="299">
        <f>E6</f>
        <v>40000</v>
      </c>
      <c r="F8" s="299">
        <f>F6</f>
        <v>350000</v>
      </c>
      <c r="G8" s="299">
        <f>G6</f>
        <v>100000</v>
      </c>
      <c r="H8" s="299">
        <f>H6</f>
        <v>100000</v>
      </c>
      <c r="I8" s="299">
        <f>I6</f>
        <v>100000</v>
      </c>
      <c r="J8" s="295"/>
      <c r="K8" s="295"/>
      <c r="L8" s="295"/>
    </row>
    <row r="9" spans="1:10" s="16" customFormat="1" ht="21" customHeight="1">
      <c r="A9" s="77"/>
      <c r="J9" s="77"/>
    </row>
    <row r="10" spans="1:10" s="16" customFormat="1" ht="21" customHeight="1">
      <c r="A10" s="77"/>
      <c r="J10" s="77"/>
    </row>
    <row r="11" spans="1:10" s="16" customFormat="1" ht="21" customHeight="1">
      <c r="A11" s="77"/>
      <c r="J11" s="77"/>
    </row>
    <row r="12" spans="1:10" s="16" customFormat="1" ht="21" customHeight="1">
      <c r="A12" s="77"/>
      <c r="J12" s="77"/>
    </row>
    <row r="13" spans="1:10" s="16" customFormat="1" ht="21" customHeight="1">
      <c r="A13" s="77"/>
      <c r="J13" s="77"/>
    </row>
    <row r="14" spans="1:10" s="16" customFormat="1" ht="21" customHeight="1">
      <c r="A14" s="77"/>
      <c r="J14" s="77"/>
    </row>
    <row r="15" spans="1:10" s="16" customFormat="1" ht="21" customHeight="1">
      <c r="A15" s="77"/>
      <c r="J15" s="77"/>
    </row>
    <row r="16" spans="1:10" s="16" customFormat="1" ht="20.25" customHeight="1">
      <c r="A16" s="77"/>
      <c r="J16" s="77"/>
    </row>
    <row r="17" ht="18.75">
      <c r="A17" s="8"/>
    </row>
    <row r="18" ht="18.75">
      <c r="A18" s="8"/>
    </row>
    <row r="19" ht="18.75">
      <c r="A19" s="8"/>
    </row>
    <row r="20" ht="18.75">
      <c r="A20" s="8"/>
    </row>
  </sheetData>
  <sheetProtection/>
  <mergeCells count="7">
    <mergeCell ref="A8:D8"/>
    <mergeCell ref="A1:H1"/>
    <mergeCell ref="A2:D2"/>
    <mergeCell ref="A3:A5"/>
    <mergeCell ref="B3:B5"/>
    <mergeCell ref="C3:C5"/>
    <mergeCell ref="E3:I3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0"/>
  <sheetViews>
    <sheetView view="pageBreakPreview" zoomScaleSheetLayoutView="100" zoomScalePageLayoutView="0" workbookViewId="0" topLeftCell="A25">
      <selection activeCell="N21" sqref="N21"/>
    </sheetView>
  </sheetViews>
  <sheetFormatPr defaultColWidth="9.140625" defaultRowHeight="21" customHeight="1"/>
  <cols>
    <col min="1" max="1" width="2.421875" style="32" customWidth="1"/>
    <col min="2" max="2" width="20.8515625" style="32" customWidth="1"/>
    <col min="3" max="3" width="21.7109375" style="32" customWidth="1"/>
    <col min="4" max="4" width="20.28125" style="32" customWidth="1"/>
    <col min="5" max="9" width="6.57421875" style="32" customWidth="1"/>
    <col min="10" max="10" width="9.00390625" style="32" customWidth="1"/>
    <col min="11" max="11" width="17.00390625" style="32" customWidth="1"/>
    <col min="12" max="12" width="10.57421875" style="32" customWidth="1"/>
    <col min="13" max="16384" width="9.00390625" style="32" customWidth="1"/>
  </cols>
  <sheetData>
    <row r="1" spans="1:12" s="1" customFormat="1" ht="21" customHeight="1">
      <c r="A1" s="502" t="s">
        <v>912</v>
      </c>
      <c r="B1" s="502"/>
      <c r="C1" s="502"/>
      <c r="D1" s="502"/>
      <c r="E1" s="502"/>
      <c r="F1" s="502"/>
      <c r="G1" s="502"/>
      <c r="H1" s="502"/>
      <c r="I1" s="502"/>
      <c r="J1" s="502"/>
      <c r="K1" s="503"/>
      <c r="L1" s="50" t="s">
        <v>1348</v>
      </c>
    </row>
    <row r="2" spans="1:12" s="1" customFormat="1" ht="21" customHeight="1">
      <c r="A2" s="502" t="s">
        <v>1438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</row>
    <row r="3" spans="1:12" s="1" customFormat="1" ht="21" customHeight="1">
      <c r="A3" s="502" t="s">
        <v>1349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</row>
    <row r="4" spans="1:12" s="39" customFormat="1" ht="21" customHeight="1">
      <c r="A4" s="504" t="s">
        <v>250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</row>
    <row r="5" spans="1:12" s="46" customFormat="1" ht="21" customHeight="1">
      <c r="A5" s="402" t="s">
        <v>872</v>
      </c>
      <c r="B5" s="402"/>
      <c r="C5" s="402"/>
      <c r="D5" s="402"/>
      <c r="E5" s="397"/>
      <c r="F5" s="397"/>
      <c r="G5" s="397"/>
      <c r="H5" s="397"/>
      <c r="I5" s="397"/>
      <c r="J5" s="397"/>
      <c r="K5" s="397"/>
      <c r="L5" s="397"/>
    </row>
    <row r="6" spans="1:12" s="46" customFormat="1" ht="21" customHeight="1">
      <c r="A6" s="43" t="s">
        <v>875</v>
      </c>
      <c r="B6" s="43"/>
      <c r="C6" s="43"/>
      <c r="D6" s="43"/>
      <c r="E6" s="43"/>
      <c r="F6" s="43"/>
      <c r="G6" s="43"/>
      <c r="H6" s="42"/>
      <c r="I6" s="42"/>
      <c r="J6" s="42"/>
      <c r="K6" s="42"/>
      <c r="L6" s="42"/>
    </row>
    <row r="7" spans="1:12" s="46" customFormat="1" ht="21" customHeight="1">
      <c r="A7" s="43" t="s">
        <v>773</v>
      </c>
      <c r="B7" s="43"/>
      <c r="C7" s="43"/>
      <c r="D7" s="43"/>
      <c r="E7" s="42"/>
      <c r="F7" s="42"/>
      <c r="G7" s="42"/>
      <c r="H7" s="42"/>
      <c r="I7" s="42"/>
      <c r="J7" s="42"/>
      <c r="K7" s="43"/>
      <c r="L7" s="43"/>
    </row>
    <row r="8" spans="1:12" s="46" customFormat="1" ht="21" customHeight="1">
      <c r="A8" s="43"/>
      <c r="B8" s="43" t="s">
        <v>1260</v>
      </c>
      <c r="C8" s="43"/>
      <c r="D8" s="43"/>
      <c r="E8" s="42"/>
      <c r="F8" s="42"/>
      <c r="G8" s="42"/>
      <c r="H8" s="42"/>
      <c r="I8" s="42"/>
      <c r="J8" s="42"/>
      <c r="K8" s="43"/>
      <c r="L8" s="43"/>
    </row>
    <row r="9" spans="1:12" s="1" customFormat="1" ht="21" customHeight="1">
      <c r="A9" s="478" t="s">
        <v>2</v>
      </c>
      <c r="B9" s="478" t="s">
        <v>204</v>
      </c>
      <c r="C9" s="478" t="s">
        <v>4</v>
      </c>
      <c r="D9" s="154" t="s">
        <v>232</v>
      </c>
      <c r="E9" s="505" t="s">
        <v>236</v>
      </c>
      <c r="F9" s="506"/>
      <c r="G9" s="506"/>
      <c r="H9" s="506"/>
      <c r="I9" s="507"/>
      <c r="J9" s="155" t="s">
        <v>228</v>
      </c>
      <c r="K9" s="156" t="s">
        <v>5</v>
      </c>
      <c r="L9" s="154" t="s">
        <v>6</v>
      </c>
    </row>
    <row r="10" spans="1:12" s="1" customFormat="1" ht="21" customHeight="1">
      <c r="A10" s="479"/>
      <c r="B10" s="479"/>
      <c r="C10" s="479"/>
      <c r="D10" s="157" t="s">
        <v>233</v>
      </c>
      <c r="E10" s="156">
        <v>2566</v>
      </c>
      <c r="F10" s="156">
        <v>2567</v>
      </c>
      <c r="G10" s="156">
        <v>2568</v>
      </c>
      <c r="H10" s="156">
        <v>2569</v>
      </c>
      <c r="I10" s="156">
        <v>2570</v>
      </c>
      <c r="J10" s="38" t="s">
        <v>229</v>
      </c>
      <c r="K10" s="38" t="s">
        <v>7</v>
      </c>
      <c r="L10" s="157" t="s">
        <v>8</v>
      </c>
    </row>
    <row r="11" spans="1:12" s="1" customFormat="1" ht="21" customHeight="1">
      <c r="A11" s="481"/>
      <c r="B11" s="481"/>
      <c r="C11" s="481"/>
      <c r="D11" s="158"/>
      <c r="E11" s="36" t="s">
        <v>9</v>
      </c>
      <c r="F11" s="36" t="s">
        <v>9</v>
      </c>
      <c r="G11" s="36" t="s">
        <v>9</v>
      </c>
      <c r="H11" s="36" t="s">
        <v>9</v>
      </c>
      <c r="I11" s="36" t="s">
        <v>9</v>
      </c>
      <c r="J11" s="36"/>
      <c r="K11" s="159"/>
      <c r="L11" s="160"/>
    </row>
    <row r="12" spans="1:12" s="1" customFormat="1" ht="21" customHeight="1">
      <c r="A12" s="38">
        <v>1</v>
      </c>
      <c r="B12" s="161" t="s">
        <v>649</v>
      </c>
      <c r="C12" s="162" t="s">
        <v>672</v>
      </c>
      <c r="D12" s="162" t="s">
        <v>668</v>
      </c>
      <c r="E12" s="163">
        <v>2000000</v>
      </c>
      <c r="F12" s="163">
        <v>2000000</v>
      </c>
      <c r="G12" s="163">
        <v>2000000</v>
      </c>
      <c r="H12" s="163">
        <v>2000000</v>
      </c>
      <c r="I12" s="163">
        <v>2000000</v>
      </c>
      <c r="J12" s="38" t="s">
        <v>454</v>
      </c>
      <c r="K12" s="38" t="s">
        <v>653</v>
      </c>
      <c r="L12" s="38" t="s">
        <v>648</v>
      </c>
    </row>
    <row r="13" spans="1:12" s="1" customFormat="1" ht="21" customHeight="1">
      <c r="A13" s="38"/>
      <c r="B13" s="161" t="s">
        <v>650</v>
      </c>
      <c r="C13" s="162" t="s">
        <v>673</v>
      </c>
      <c r="D13" s="162" t="s">
        <v>670</v>
      </c>
      <c r="E13" s="38"/>
      <c r="F13" s="38"/>
      <c r="G13" s="38"/>
      <c r="H13" s="38"/>
      <c r="I13" s="38"/>
      <c r="J13" s="163" t="s">
        <v>652</v>
      </c>
      <c r="K13" s="38" t="s">
        <v>654</v>
      </c>
      <c r="L13" s="38"/>
    </row>
    <row r="14" spans="1:12" s="1" customFormat="1" ht="21" customHeight="1">
      <c r="A14" s="38"/>
      <c r="B14" s="161" t="s">
        <v>651</v>
      </c>
      <c r="C14" s="161"/>
      <c r="D14" s="161" t="s">
        <v>671</v>
      </c>
      <c r="E14" s="38"/>
      <c r="F14" s="38"/>
      <c r="G14" s="38"/>
      <c r="H14" s="38"/>
      <c r="I14" s="38"/>
      <c r="J14" s="38"/>
      <c r="K14" s="38"/>
      <c r="L14" s="161"/>
    </row>
    <row r="15" spans="1:12" s="1" customFormat="1" ht="21" customHeight="1">
      <c r="A15" s="36"/>
      <c r="B15" s="164"/>
      <c r="C15" s="164"/>
      <c r="D15" s="164"/>
      <c r="E15" s="36"/>
      <c r="F15" s="36"/>
      <c r="G15" s="36"/>
      <c r="H15" s="36"/>
      <c r="I15" s="36"/>
      <c r="J15" s="36"/>
      <c r="K15" s="36"/>
      <c r="L15" s="164"/>
    </row>
    <row r="16" spans="1:12" s="13" customFormat="1" ht="21" customHeight="1">
      <c r="A16" s="156">
        <v>2</v>
      </c>
      <c r="B16" s="165" t="s">
        <v>161</v>
      </c>
      <c r="C16" s="166" t="s">
        <v>271</v>
      </c>
      <c r="D16" s="165" t="s">
        <v>544</v>
      </c>
      <c r="E16" s="167">
        <v>2000000</v>
      </c>
      <c r="F16" s="167">
        <v>2000000</v>
      </c>
      <c r="G16" s="167">
        <v>2000000</v>
      </c>
      <c r="H16" s="167">
        <v>2000000</v>
      </c>
      <c r="I16" s="167">
        <v>2000000</v>
      </c>
      <c r="J16" s="167" t="s">
        <v>468</v>
      </c>
      <c r="K16" s="168" t="s">
        <v>477</v>
      </c>
      <c r="L16" s="156" t="s">
        <v>687</v>
      </c>
    </row>
    <row r="17" spans="1:12" s="13" customFormat="1" ht="21" customHeight="1">
      <c r="A17" s="38"/>
      <c r="B17" s="161" t="s">
        <v>694</v>
      </c>
      <c r="C17" s="169" t="s">
        <v>272</v>
      </c>
      <c r="D17" s="170" t="s">
        <v>695</v>
      </c>
      <c r="E17" s="38"/>
      <c r="F17" s="38"/>
      <c r="G17" s="38"/>
      <c r="H17" s="38"/>
      <c r="I17" s="38"/>
      <c r="J17" s="38" t="s">
        <v>469</v>
      </c>
      <c r="K17" s="162" t="s">
        <v>179</v>
      </c>
      <c r="L17" s="38" t="s">
        <v>688</v>
      </c>
    </row>
    <row r="18" spans="1:12" s="13" customFormat="1" ht="21" customHeight="1">
      <c r="A18" s="38"/>
      <c r="B18" s="161" t="s">
        <v>1403</v>
      </c>
      <c r="C18" s="162" t="s">
        <v>273</v>
      </c>
      <c r="D18" s="171" t="s">
        <v>693</v>
      </c>
      <c r="E18" s="38"/>
      <c r="F18" s="38"/>
      <c r="G18" s="38"/>
      <c r="H18" s="38"/>
      <c r="I18" s="38"/>
      <c r="J18" s="38"/>
      <c r="K18" s="161"/>
      <c r="L18" s="38" t="s">
        <v>689</v>
      </c>
    </row>
    <row r="19" spans="1:12" s="13" customFormat="1" ht="21" customHeight="1">
      <c r="A19" s="38"/>
      <c r="B19" s="161" t="s">
        <v>546</v>
      </c>
      <c r="C19" s="161"/>
      <c r="D19" s="173" t="s">
        <v>696</v>
      </c>
      <c r="E19" s="172"/>
      <c r="F19" s="172"/>
      <c r="G19" s="172"/>
      <c r="H19" s="172"/>
      <c r="I19" s="172"/>
      <c r="J19" s="172"/>
      <c r="K19" s="161"/>
      <c r="L19" s="38" t="s">
        <v>690</v>
      </c>
    </row>
    <row r="20" spans="1:12" s="13" customFormat="1" ht="21" customHeight="1">
      <c r="A20" s="38"/>
      <c r="B20" s="161" t="s">
        <v>691</v>
      </c>
      <c r="C20" s="161"/>
      <c r="D20" s="173" t="s">
        <v>697</v>
      </c>
      <c r="E20" s="172"/>
      <c r="F20" s="172"/>
      <c r="G20" s="172"/>
      <c r="H20" s="172"/>
      <c r="I20" s="172"/>
      <c r="J20" s="172"/>
      <c r="K20" s="174"/>
      <c r="L20" s="172"/>
    </row>
    <row r="21" spans="1:12" s="13" customFormat="1" ht="21" customHeight="1">
      <c r="A21" s="38"/>
      <c r="B21" s="161" t="s">
        <v>692</v>
      </c>
      <c r="C21" s="161"/>
      <c r="D21" s="173" t="s">
        <v>698</v>
      </c>
      <c r="E21" s="175"/>
      <c r="F21" s="175"/>
      <c r="G21" s="172"/>
      <c r="H21" s="172"/>
      <c r="I21" s="172"/>
      <c r="J21" s="172"/>
      <c r="K21" s="174"/>
      <c r="L21" s="172"/>
    </row>
    <row r="22" spans="1:12" s="13" customFormat="1" ht="21" customHeight="1">
      <c r="A22" s="38"/>
      <c r="B22" s="161" t="s">
        <v>565</v>
      </c>
      <c r="C22" s="161"/>
      <c r="D22" s="176" t="s">
        <v>699</v>
      </c>
      <c r="E22" s="172"/>
      <c r="F22" s="172"/>
      <c r="G22" s="172"/>
      <c r="H22" s="172"/>
      <c r="I22" s="172"/>
      <c r="J22" s="172"/>
      <c r="K22" s="174"/>
      <c r="L22" s="172"/>
    </row>
    <row r="23" spans="1:12" s="13" customFormat="1" ht="21" customHeight="1">
      <c r="A23" s="38"/>
      <c r="B23" s="55" t="s">
        <v>669</v>
      </c>
      <c r="C23" s="161"/>
      <c r="D23" s="171" t="s">
        <v>686</v>
      </c>
      <c r="E23" s="172"/>
      <c r="F23" s="172"/>
      <c r="G23" s="172"/>
      <c r="H23" s="172"/>
      <c r="I23" s="172"/>
      <c r="J23" s="172"/>
      <c r="K23" s="174"/>
      <c r="L23" s="172"/>
    </row>
    <row r="24" spans="1:12" s="13" customFormat="1" ht="21" customHeight="1">
      <c r="A24" s="36"/>
      <c r="B24" s="164" t="s">
        <v>1413</v>
      </c>
      <c r="C24" s="177"/>
      <c r="D24" s="164"/>
      <c r="E24" s="178"/>
      <c r="F24" s="178"/>
      <c r="G24" s="179"/>
      <c r="H24" s="179"/>
      <c r="I24" s="179"/>
      <c r="J24" s="179"/>
      <c r="K24" s="177"/>
      <c r="L24" s="179"/>
    </row>
    <row r="25" spans="1:12" s="13" customFormat="1" ht="21" customHeight="1">
      <c r="A25" s="254"/>
      <c r="C25" s="274"/>
      <c r="E25" s="413"/>
      <c r="F25" s="413"/>
      <c r="G25" s="273"/>
      <c r="H25" s="273"/>
      <c r="I25" s="273"/>
      <c r="J25" s="273"/>
      <c r="K25" s="274"/>
      <c r="L25" s="273"/>
    </row>
    <row r="26" spans="1:12" s="13" customFormat="1" ht="21" customHeight="1">
      <c r="A26" s="254"/>
      <c r="C26" s="274"/>
      <c r="E26" s="413"/>
      <c r="F26" s="413"/>
      <c r="G26" s="273"/>
      <c r="H26" s="273"/>
      <c r="I26" s="273"/>
      <c r="J26" s="273"/>
      <c r="K26" s="274"/>
      <c r="L26" s="273"/>
    </row>
    <row r="27" spans="1:12" s="13" customFormat="1" ht="21" customHeight="1">
      <c r="A27" s="287"/>
      <c r="B27" s="221"/>
      <c r="C27" s="414"/>
      <c r="D27" s="221"/>
      <c r="E27" s="411"/>
      <c r="F27" s="411"/>
      <c r="G27" s="412"/>
      <c r="H27" s="412"/>
      <c r="I27" s="412"/>
      <c r="J27" s="412"/>
      <c r="K27" s="414"/>
      <c r="L27" s="193" t="s">
        <v>1378</v>
      </c>
    </row>
    <row r="28" spans="1:12" s="1" customFormat="1" ht="21" customHeight="1">
      <c r="A28" s="478" t="s">
        <v>2</v>
      </c>
      <c r="B28" s="478" t="s">
        <v>204</v>
      </c>
      <c r="C28" s="478" t="s">
        <v>4</v>
      </c>
      <c r="D28" s="398" t="s">
        <v>232</v>
      </c>
      <c r="E28" s="505" t="s">
        <v>236</v>
      </c>
      <c r="F28" s="506"/>
      <c r="G28" s="506"/>
      <c r="H28" s="506"/>
      <c r="I28" s="507"/>
      <c r="J28" s="155" t="s">
        <v>228</v>
      </c>
      <c r="K28" s="156" t="s">
        <v>5</v>
      </c>
      <c r="L28" s="398" t="s">
        <v>6</v>
      </c>
    </row>
    <row r="29" spans="1:12" s="1" customFormat="1" ht="21" customHeight="1">
      <c r="A29" s="479"/>
      <c r="B29" s="479"/>
      <c r="C29" s="479"/>
      <c r="D29" s="399" t="s">
        <v>233</v>
      </c>
      <c r="E29" s="156">
        <v>2566</v>
      </c>
      <c r="F29" s="156">
        <v>2567</v>
      </c>
      <c r="G29" s="156">
        <v>2568</v>
      </c>
      <c r="H29" s="156">
        <v>2569</v>
      </c>
      <c r="I29" s="156">
        <v>2570</v>
      </c>
      <c r="J29" s="38" t="s">
        <v>229</v>
      </c>
      <c r="K29" s="38" t="s">
        <v>7</v>
      </c>
      <c r="L29" s="399" t="s">
        <v>8</v>
      </c>
    </row>
    <row r="30" spans="1:12" s="1" customFormat="1" ht="21" customHeight="1">
      <c r="A30" s="481"/>
      <c r="B30" s="481"/>
      <c r="C30" s="481"/>
      <c r="D30" s="158"/>
      <c r="E30" s="36" t="s">
        <v>9</v>
      </c>
      <c r="F30" s="36" t="s">
        <v>9</v>
      </c>
      <c r="G30" s="36" t="s">
        <v>9</v>
      </c>
      <c r="H30" s="36" t="s">
        <v>9</v>
      </c>
      <c r="I30" s="36" t="s">
        <v>9</v>
      </c>
      <c r="J30" s="36"/>
      <c r="K30" s="159"/>
      <c r="L30" s="400"/>
    </row>
    <row r="31" spans="1:12" s="1" customFormat="1" ht="21" customHeight="1">
      <c r="A31" s="38">
        <v>3</v>
      </c>
      <c r="B31" s="171" t="s">
        <v>402</v>
      </c>
      <c r="C31" s="186" t="s">
        <v>24</v>
      </c>
      <c r="D31" s="186" t="s">
        <v>677</v>
      </c>
      <c r="E31" s="187">
        <v>2000000</v>
      </c>
      <c r="F31" s="187">
        <v>2000000</v>
      </c>
      <c r="G31" s="187">
        <v>2000000</v>
      </c>
      <c r="H31" s="187">
        <v>2000000</v>
      </c>
      <c r="I31" s="187">
        <v>2000000</v>
      </c>
      <c r="J31" s="157" t="s">
        <v>489</v>
      </c>
      <c r="K31" s="157" t="s">
        <v>256</v>
      </c>
      <c r="L31" s="157" t="s">
        <v>32</v>
      </c>
    </row>
    <row r="32" spans="1:12" s="1" customFormat="1" ht="21" customHeight="1">
      <c r="A32" s="38"/>
      <c r="B32" s="171" t="s">
        <v>674</v>
      </c>
      <c r="C32" s="186" t="s">
        <v>23</v>
      </c>
      <c r="D32" s="186" t="s">
        <v>678</v>
      </c>
      <c r="E32" s="157"/>
      <c r="F32" s="157"/>
      <c r="G32" s="157"/>
      <c r="H32" s="157"/>
      <c r="I32" s="370"/>
      <c r="J32" s="157" t="s">
        <v>490</v>
      </c>
      <c r="K32" s="188" t="s">
        <v>403</v>
      </c>
      <c r="L32" s="157" t="s">
        <v>211</v>
      </c>
    </row>
    <row r="33" spans="1:12" s="1" customFormat="1" ht="21" customHeight="1">
      <c r="A33" s="38"/>
      <c r="B33" s="171" t="s">
        <v>675</v>
      </c>
      <c r="C33" s="186"/>
      <c r="D33" s="189" t="s">
        <v>679</v>
      </c>
      <c r="E33" s="186"/>
      <c r="F33" s="186"/>
      <c r="G33" s="186"/>
      <c r="H33" s="186"/>
      <c r="I33" s="186"/>
      <c r="J33" s="189"/>
      <c r="K33" s="188" t="s">
        <v>404</v>
      </c>
      <c r="L33" s="157" t="s">
        <v>29</v>
      </c>
    </row>
    <row r="34" spans="1:12" s="1" customFormat="1" ht="21" customHeight="1">
      <c r="A34" s="38"/>
      <c r="B34" s="171" t="s">
        <v>676</v>
      </c>
      <c r="C34" s="186"/>
      <c r="D34" s="186"/>
      <c r="E34" s="399"/>
      <c r="F34" s="399"/>
      <c r="G34" s="399"/>
      <c r="H34" s="399"/>
      <c r="I34" s="399"/>
      <c r="J34" s="399"/>
      <c r="K34" s="186"/>
      <c r="L34" s="186"/>
    </row>
    <row r="35" spans="1:12" s="1" customFormat="1" ht="21" customHeight="1">
      <c r="A35" s="36"/>
      <c r="B35" s="158"/>
      <c r="C35" s="158"/>
      <c r="D35" s="158"/>
      <c r="E35" s="400"/>
      <c r="F35" s="400"/>
      <c r="G35" s="400"/>
      <c r="H35" s="400"/>
      <c r="I35" s="400"/>
      <c r="J35" s="400"/>
      <c r="K35" s="158"/>
      <c r="L35" s="158"/>
    </row>
    <row r="36" spans="1:12" s="1" customFormat="1" ht="21" customHeight="1">
      <c r="A36" s="156">
        <v>4</v>
      </c>
      <c r="B36" s="180" t="s">
        <v>646</v>
      </c>
      <c r="C36" s="168" t="s">
        <v>255</v>
      </c>
      <c r="D36" s="180" t="s">
        <v>680</v>
      </c>
      <c r="E36" s="167">
        <v>2000000</v>
      </c>
      <c r="F36" s="167">
        <v>2000000</v>
      </c>
      <c r="G36" s="167">
        <v>2000000</v>
      </c>
      <c r="H36" s="167">
        <v>2000000</v>
      </c>
      <c r="I36" s="167">
        <v>2000000</v>
      </c>
      <c r="J36" s="167" t="s">
        <v>452</v>
      </c>
      <c r="K36" s="156" t="s">
        <v>439</v>
      </c>
      <c r="L36" s="156" t="s">
        <v>163</v>
      </c>
    </row>
    <row r="37" spans="1:12" s="1" customFormat="1" ht="21" customHeight="1">
      <c r="A37" s="38"/>
      <c r="B37" s="171" t="s">
        <v>413</v>
      </c>
      <c r="C37" s="171"/>
      <c r="D37" s="171" t="s">
        <v>681</v>
      </c>
      <c r="E37" s="38"/>
      <c r="F37" s="38"/>
      <c r="G37" s="38"/>
      <c r="H37" s="38"/>
      <c r="I37" s="38"/>
      <c r="J37" s="38"/>
      <c r="K37" s="162" t="s">
        <v>440</v>
      </c>
      <c r="L37" s="38" t="s">
        <v>645</v>
      </c>
    </row>
    <row r="38" spans="1:12" s="1" customFormat="1" ht="21" customHeight="1">
      <c r="A38" s="38"/>
      <c r="B38" s="171"/>
      <c r="C38" s="171"/>
      <c r="D38" s="171" t="s">
        <v>682</v>
      </c>
      <c r="E38" s="38"/>
      <c r="F38" s="38"/>
      <c r="G38" s="38"/>
      <c r="H38" s="38"/>
      <c r="I38" s="38"/>
      <c r="J38" s="38"/>
      <c r="K38" s="162"/>
      <c r="L38" s="38"/>
    </row>
    <row r="39" spans="1:12" s="1" customFormat="1" ht="21" customHeight="1">
      <c r="A39" s="36"/>
      <c r="B39" s="159"/>
      <c r="C39" s="159"/>
      <c r="D39" s="159"/>
      <c r="E39" s="36"/>
      <c r="F39" s="36"/>
      <c r="G39" s="36"/>
      <c r="H39" s="36"/>
      <c r="I39" s="36"/>
      <c r="J39" s="36"/>
      <c r="K39" s="181"/>
      <c r="L39" s="36"/>
    </row>
    <row r="40" spans="1:12" s="1" customFormat="1" ht="21" customHeight="1">
      <c r="A40" s="38">
        <v>5</v>
      </c>
      <c r="B40" s="161" t="s">
        <v>640</v>
      </c>
      <c r="C40" s="162" t="s">
        <v>641</v>
      </c>
      <c r="D40" s="171" t="s">
        <v>683</v>
      </c>
      <c r="E40" s="163">
        <v>2000000</v>
      </c>
      <c r="F40" s="163">
        <v>2000000</v>
      </c>
      <c r="G40" s="163">
        <v>2000000</v>
      </c>
      <c r="H40" s="163">
        <v>2000000</v>
      </c>
      <c r="I40" s="163">
        <v>2000000</v>
      </c>
      <c r="J40" s="163" t="s">
        <v>452</v>
      </c>
      <c r="K40" s="38" t="s">
        <v>436</v>
      </c>
      <c r="L40" s="38" t="s">
        <v>201</v>
      </c>
    </row>
    <row r="41" spans="1:12" s="1" customFormat="1" ht="21" customHeight="1">
      <c r="A41" s="38"/>
      <c r="B41" s="171" t="s">
        <v>655</v>
      </c>
      <c r="C41" s="162" t="s">
        <v>642</v>
      </c>
      <c r="D41" s="171" t="s">
        <v>684</v>
      </c>
      <c r="E41" s="38"/>
      <c r="F41" s="38"/>
      <c r="G41" s="38"/>
      <c r="H41" s="38"/>
      <c r="I41" s="38"/>
      <c r="J41" s="38"/>
      <c r="K41" s="162" t="s">
        <v>643</v>
      </c>
      <c r="L41" s="38" t="s">
        <v>645</v>
      </c>
    </row>
    <row r="42" spans="1:12" s="1" customFormat="1" ht="21" customHeight="1">
      <c r="A42" s="164"/>
      <c r="B42" s="164"/>
      <c r="C42" s="164"/>
      <c r="D42" s="164" t="s">
        <v>685</v>
      </c>
      <c r="E42" s="164"/>
      <c r="F42" s="164"/>
      <c r="G42" s="164"/>
      <c r="H42" s="164"/>
      <c r="I42" s="164"/>
      <c r="J42" s="159"/>
      <c r="K42" s="164" t="s">
        <v>644</v>
      </c>
      <c r="L42" s="36"/>
    </row>
    <row r="43" spans="1:12" s="1" customFormat="1" ht="21" customHeight="1">
      <c r="A43" s="508" t="s">
        <v>1325</v>
      </c>
      <c r="B43" s="509"/>
      <c r="C43" s="509"/>
      <c r="D43" s="510"/>
      <c r="E43" s="418">
        <f>E12+E16+E31+E36+E40</f>
        <v>10000000</v>
      </c>
      <c r="F43" s="418">
        <f>F12+F16+F31+F36+F40</f>
        <v>10000000</v>
      </c>
      <c r="G43" s="418">
        <f>G12+G16+G31+G36+G40</f>
        <v>10000000</v>
      </c>
      <c r="H43" s="418">
        <f>H12+H16+H31+H36+H40</f>
        <v>10000000</v>
      </c>
      <c r="I43" s="418">
        <f>I12+I16+I31+I36+I40</f>
        <v>10000000</v>
      </c>
      <c r="J43" s="417"/>
      <c r="K43" s="415"/>
      <c r="L43" s="416"/>
    </row>
    <row r="44" s="185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6" customFormat="1" ht="21" customHeight="1"/>
    <row r="50" s="6" customFormat="1" ht="21" customHeight="1"/>
    <row r="51" s="6" customFormat="1" ht="21" customHeight="1"/>
    <row r="52" s="6" customFormat="1" ht="21" customHeight="1"/>
    <row r="53" s="4" customFormat="1" ht="21" customHeight="1"/>
    <row r="54" s="4" customFormat="1" ht="21" customHeight="1"/>
    <row r="55" s="4" customFormat="1" ht="21" customHeight="1"/>
    <row r="56" s="4" customFormat="1" ht="21" customHeight="1"/>
    <row r="57" s="4" customFormat="1" ht="21" customHeight="1"/>
    <row r="58" s="4" customFormat="1" ht="21" customHeight="1"/>
    <row r="59" s="4" customFormat="1" ht="21" customHeight="1"/>
    <row r="60" s="4" customFormat="1" ht="21" customHeight="1"/>
    <row r="61" s="4" customFormat="1" ht="21" customHeight="1"/>
    <row r="62" s="4" customFormat="1" ht="21" customHeight="1"/>
    <row r="63" s="4" customFormat="1" ht="21" customHeight="1"/>
    <row r="64" s="4" customFormat="1" ht="21" customHeight="1"/>
    <row r="65" s="4" customFormat="1" ht="21" customHeight="1"/>
    <row r="66" s="4" customFormat="1" ht="21" customHeight="1"/>
    <row r="67" s="4" customFormat="1" ht="21" customHeight="1"/>
    <row r="68" s="4" customFormat="1" ht="21" customHeight="1"/>
    <row r="69" s="4" customFormat="1" ht="21" customHeight="1"/>
    <row r="70" s="4" customFormat="1" ht="21" customHeight="1"/>
    <row r="71" s="4" customFormat="1" ht="21" customHeight="1"/>
    <row r="72" s="4" customFormat="1" ht="21" customHeight="1"/>
    <row r="73" s="11" customFormat="1" ht="21" customHeight="1"/>
    <row r="74" spans="2:4" s="11" customFormat="1" ht="21" customHeight="1">
      <c r="B74" s="19"/>
      <c r="C74" s="19"/>
      <c r="D74" s="19"/>
    </row>
    <row r="75" s="16" customFormat="1" ht="21" customHeight="1"/>
    <row r="76" s="16" customFormat="1" ht="21" customHeight="1"/>
    <row r="77" s="16" customFormat="1" ht="21" customHeight="1"/>
    <row r="78" s="4" customFormat="1" ht="21" customHeight="1"/>
    <row r="79" s="4" customFormat="1" ht="21" customHeight="1"/>
    <row r="80" s="4" customFormat="1" ht="21" customHeight="1"/>
    <row r="81" s="4" customFormat="1" ht="21" customHeight="1"/>
    <row r="82" s="4" customFormat="1" ht="21" customHeight="1"/>
    <row r="83" s="4" customFormat="1" ht="21" customHeight="1"/>
    <row r="84" s="4" customFormat="1" ht="21" customHeight="1"/>
    <row r="85" s="4" customFormat="1" ht="21" customHeight="1"/>
    <row r="86" s="4" customFormat="1" ht="21" customHeight="1"/>
    <row r="87" s="4" customFormat="1" ht="21" customHeight="1"/>
    <row r="88" s="4" customFormat="1" ht="21" customHeight="1"/>
    <row r="89" s="4" customFormat="1" ht="21" customHeight="1"/>
    <row r="90" s="4" customFormat="1" ht="21" customHeight="1"/>
    <row r="91" s="4" customFormat="1" ht="21" customHeight="1"/>
    <row r="92" s="4" customFormat="1" ht="21" customHeight="1"/>
    <row r="93" s="4" customFormat="1" ht="21" customHeight="1"/>
    <row r="94" s="4" customFormat="1" ht="21" customHeight="1"/>
    <row r="95" s="4" customFormat="1" ht="21" customHeight="1"/>
    <row r="96" s="4" customFormat="1" ht="21" customHeight="1"/>
    <row r="97" s="4" customFormat="1" ht="21" customHeight="1"/>
    <row r="98" s="4" customFormat="1" ht="21" customHeight="1"/>
    <row r="99" s="11" customFormat="1" ht="21" customHeight="1"/>
    <row r="100" spans="2:4" s="11" customFormat="1" ht="21" customHeight="1">
      <c r="B100" s="19"/>
      <c r="C100" s="19"/>
      <c r="D100" s="19"/>
    </row>
    <row r="101" s="4" customFormat="1" ht="21" customHeight="1"/>
    <row r="102" s="16" customFormat="1" ht="21" customHeight="1"/>
    <row r="103" s="16" customFormat="1" ht="21" customHeight="1"/>
    <row r="104" s="16" customFormat="1" ht="21" customHeight="1"/>
    <row r="105" s="4" customFormat="1" ht="21" customHeight="1"/>
    <row r="106" s="4" customFormat="1" ht="21" customHeight="1"/>
    <row r="107" s="5" customFormat="1" ht="21" customHeight="1"/>
    <row r="108" s="4" customFormat="1" ht="21" customHeight="1"/>
    <row r="109" s="4" customFormat="1" ht="21" customHeight="1"/>
    <row r="110" s="4" customFormat="1" ht="21" customHeight="1"/>
    <row r="111" s="4" customFormat="1" ht="21" customHeight="1"/>
    <row r="112" s="4" customFormat="1" ht="21" customHeight="1"/>
    <row r="113" s="4" customFormat="1" ht="21" customHeight="1"/>
    <row r="114" s="4" customFormat="1" ht="21" customHeight="1"/>
    <row r="115" s="4" customFormat="1" ht="21" customHeight="1"/>
    <row r="116" s="4" customFormat="1" ht="21" customHeight="1"/>
    <row r="117" s="4" customFormat="1" ht="21" customHeight="1"/>
    <row r="118" s="4" customFormat="1" ht="21" customHeight="1"/>
    <row r="128" s="11" customFormat="1" ht="21" customHeight="1"/>
    <row r="129" s="11" customFormat="1" ht="21" customHeight="1"/>
    <row r="130" s="4" customFormat="1" ht="21" customHeight="1"/>
    <row r="131" s="4" customFormat="1" ht="21" customHeight="1"/>
    <row r="132" s="4" customFormat="1" ht="21" customHeight="1"/>
    <row r="133" s="4" customFormat="1" ht="21" customHeight="1"/>
    <row r="134" s="4" customFormat="1" ht="21" customHeight="1"/>
    <row r="135" s="4" customFormat="1" ht="21" customHeight="1"/>
    <row r="136" s="4" customFormat="1" ht="21" customHeight="1"/>
    <row r="137" s="4" customFormat="1" ht="21" customHeight="1"/>
    <row r="138" s="4" customFormat="1" ht="21" customHeight="1"/>
    <row r="139" s="4" customFormat="1" ht="21" customHeight="1"/>
    <row r="140" s="4" customFormat="1" ht="21" customHeight="1"/>
    <row r="141" s="4" customFormat="1" ht="21" customHeight="1"/>
    <row r="142" s="4" customFormat="1" ht="21" customHeight="1"/>
    <row r="143" s="4" customFormat="1" ht="21" customHeight="1"/>
    <row r="144" s="4" customFormat="1" ht="21" customHeight="1"/>
    <row r="145" s="4" customFormat="1" ht="21" customHeight="1"/>
    <row r="146" s="4" customFormat="1" ht="21" customHeight="1"/>
    <row r="147" s="4" customFormat="1" ht="21" customHeight="1"/>
    <row r="148" s="4" customFormat="1" ht="21" customHeight="1"/>
    <row r="149" s="4" customFormat="1" ht="21" customHeight="1"/>
    <row r="150" s="4" customFormat="1" ht="21" customHeight="1"/>
    <row r="151" s="4" customFormat="1" ht="21" customHeight="1"/>
    <row r="152" s="4" customFormat="1" ht="21" customHeight="1"/>
    <row r="153" s="4" customFormat="1" ht="21" customHeight="1"/>
    <row r="154" s="4" customFormat="1" ht="21" customHeight="1"/>
    <row r="155" s="1" customFormat="1" ht="21" customHeight="1"/>
    <row r="156" s="1" customFormat="1" ht="21" customHeight="1"/>
    <row r="157" s="35" customFormat="1" ht="21" customHeight="1"/>
    <row r="158" s="35" customFormat="1" ht="21" customHeight="1"/>
    <row r="159" s="35" customFormat="1" ht="21" customHeight="1"/>
    <row r="160" s="35" customFormat="1" ht="21" customHeight="1"/>
    <row r="161" s="35" customFormat="1" ht="21" customHeight="1"/>
    <row r="162" s="35" customFormat="1" ht="21" customHeight="1"/>
    <row r="163" s="35" customFormat="1" ht="21" customHeight="1"/>
    <row r="164" s="35" customFormat="1" ht="21" customHeight="1"/>
    <row r="165" s="35" customFormat="1" ht="21" customHeight="1"/>
    <row r="166" s="35" customFormat="1" ht="21" customHeight="1"/>
    <row r="167" s="35" customFormat="1" ht="21" customHeight="1"/>
    <row r="168" s="35" customFormat="1" ht="21" customHeight="1"/>
    <row r="169" s="35" customFormat="1" ht="21" customHeight="1"/>
    <row r="170" s="35" customFormat="1" ht="21" customHeight="1"/>
    <row r="171" s="35" customFormat="1" ht="21" customHeight="1"/>
    <row r="172" s="35" customFormat="1" ht="21" customHeight="1"/>
    <row r="173" s="35" customFormat="1" ht="21" customHeight="1"/>
    <row r="174" s="35" customFormat="1" ht="21" customHeight="1"/>
    <row r="175" s="35" customFormat="1" ht="21" customHeight="1"/>
    <row r="176" s="35" customFormat="1" ht="21" customHeight="1"/>
    <row r="177" s="35" customFormat="1" ht="21" customHeight="1"/>
    <row r="178" s="35" customFormat="1" ht="21" customHeight="1"/>
  </sheetData>
  <sheetProtection/>
  <mergeCells count="13">
    <mergeCell ref="A28:A30"/>
    <mergeCell ref="B28:B30"/>
    <mergeCell ref="C28:C30"/>
    <mergeCell ref="E28:I28"/>
    <mergeCell ref="E9:I9"/>
    <mergeCell ref="A43:D43"/>
    <mergeCell ref="A1:K1"/>
    <mergeCell ref="A3:L3"/>
    <mergeCell ref="A4:L4"/>
    <mergeCell ref="A2:L2"/>
    <mergeCell ref="A9:A11"/>
    <mergeCell ref="B9:B11"/>
    <mergeCell ref="C9:C11"/>
  </mergeCells>
  <printOptions/>
  <pageMargins left="0.11811023622047245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9"/>
  <sheetViews>
    <sheetView view="pageBreakPreview" zoomScaleNormal="85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2.421875" style="1" customWidth="1"/>
    <col min="2" max="2" width="14.140625" style="1" customWidth="1"/>
    <col min="3" max="3" width="27.140625" style="1" customWidth="1"/>
    <col min="4" max="4" width="21.421875" style="1" customWidth="1"/>
    <col min="5" max="5" width="7.57421875" style="1" customWidth="1"/>
    <col min="6" max="6" width="6.57421875" style="1" customWidth="1"/>
    <col min="7" max="8" width="6.8515625" style="1" customWidth="1"/>
    <col min="9" max="9" width="6.7109375" style="1" customWidth="1"/>
    <col min="10" max="10" width="8.7109375" style="9" customWidth="1"/>
    <col min="11" max="11" width="16.421875" style="1" customWidth="1"/>
    <col min="12" max="12" width="9.28125" style="1" customWidth="1"/>
    <col min="13" max="16384" width="9.00390625" style="1" customWidth="1"/>
  </cols>
  <sheetData>
    <row r="1" spans="1:12" ht="21" customHeight="1">
      <c r="A1" s="512" t="s">
        <v>822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141" t="s">
        <v>911</v>
      </c>
    </row>
    <row r="2" spans="1:12" ht="21" customHeight="1">
      <c r="A2" s="512" t="s">
        <v>1324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194" t="s">
        <v>1379</v>
      </c>
    </row>
    <row r="3" spans="1:12" s="29" customFormat="1" ht="21" customHeight="1">
      <c r="A3" s="476" t="s">
        <v>823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3"/>
    </row>
    <row r="4" spans="1:12" ht="21" customHeight="1">
      <c r="A4" s="478" t="s">
        <v>2</v>
      </c>
      <c r="B4" s="478" t="s">
        <v>3</v>
      </c>
      <c r="C4" s="478" t="s">
        <v>4</v>
      </c>
      <c r="D4" s="269" t="s">
        <v>232</v>
      </c>
      <c r="E4" s="470" t="s">
        <v>236</v>
      </c>
      <c r="F4" s="471"/>
      <c r="G4" s="471"/>
      <c r="H4" s="471"/>
      <c r="I4" s="472"/>
      <c r="J4" s="155" t="s">
        <v>228</v>
      </c>
      <c r="K4" s="156" t="s">
        <v>5</v>
      </c>
      <c r="L4" s="202" t="s">
        <v>771</v>
      </c>
    </row>
    <row r="5" spans="1:12" ht="21" customHeight="1">
      <c r="A5" s="481"/>
      <c r="B5" s="481"/>
      <c r="C5" s="481"/>
      <c r="D5" s="270" t="s">
        <v>233</v>
      </c>
      <c r="E5" s="295">
        <v>2566</v>
      </c>
      <c r="F5" s="295">
        <v>2567</v>
      </c>
      <c r="G5" s="295">
        <v>2568</v>
      </c>
      <c r="H5" s="295">
        <v>2569</v>
      </c>
      <c r="I5" s="295">
        <v>2570</v>
      </c>
      <c r="J5" s="36" t="s">
        <v>229</v>
      </c>
      <c r="K5" s="36" t="s">
        <v>7</v>
      </c>
      <c r="L5" s="206" t="s">
        <v>772</v>
      </c>
    </row>
    <row r="6" spans="1:12" s="12" customFormat="1" ht="21" customHeight="1">
      <c r="A6" s="156">
        <v>1</v>
      </c>
      <c r="B6" s="165" t="s">
        <v>752</v>
      </c>
      <c r="C6" s="165" t="s">
        <v>756</v>
      </c>
      <c r="D6" s="165" t="s">
        <v>975</v>
      </c>
      <c r="E6" s="167">
        <v>30000000</v>
      </c>
      <c r="F6" s="167">
        <v>2000000</v>
      </c>
      <c r="G6" s="167">
        <v>2000000</v>
      </c>
      <c r="H6" s="167">
        <v>2000000</v>
      </c>
      <c r="I6" s="167">
        <v>2000000</v>
      </c>
      <c r="J6" s="252" t="s">
        <v>735</v>
      </c>
      <c r="K6" s="162" t="s">
        <v>737</v>
      </c>
      <c r="L6" s="38" t="s">
        <v>399</v>
      </c>
    </row>
    <row r="7" spans="1:12" s="12" customFormat="1" ht="21" customHeight="1">
      <c r="A7" s="38"/>
      <c r="B7" s="161"/>
      <c r="C7" s="161" t="s">
        <v>757</v>
      </c>
      <c r="D7" s="161" t="s">
        <v>398</v>
      </c>
      <c r="E7" s="38"/>
      <c r="F7" s="38"/>
      <c r="G7" s="38"/>
      <c r="H7" s="38"/>
      <c r="I7" s="38"/>
      <c r="J7" s="38" t="s">
        <v>540</v>
      </c>
      <c r="K7" s="171" t="s">
        <v>750</v>
      </c>
      <c r="L7" s="38" t="s">
        <v>700</v>
      </c>
    </row>
    <row r="8" spans="1:12" s="12" customFormat="1" ht="21" customHeight="1">
      <c r="A8" s="38"/>
      <c r="B8" s="161"/>
      <c r="C8" s="13"/>
      <c r="D8" s="161"/>
      <c r="E8" s="38"/>
      <c r="F8" s="38"/>
      <c r="G8" s="38"/>
      <c r="H8" s="38"/>
      <c r="I8" s="38"/>
      <c r="J8" s="38"/>
      <c r="K8" s="171" t="s">
        <v>738</v>
      </c>
      <c r="L8" s="38"/>
    </row>
    <row r="9" spans="1:12" s="12" customFormat="1" ht="21" customHeight="1">
      <c r="A9" s="36"/>
      <c r="B9" s="159"/>
      <c r="C9" s="286"/>
      <c r="D9" s="164"/>
      <c r="E9" s="159"/>
      <c r="F9" s="159"/>
      <c r="G9" s="159"/>
      <c r="H9" s="159"/>
      <c r="I9" s="159"/>
      <c r="J9" s="36"/>
      <c r="K9" s="159"/>
      <c r="L9" s="36"/>
    </row>
    <row r="10" spans="1:12" ht="21" customHeight="1">
      <c r="A10" s="38">
        <v>2</v>
      </c>
      <c r="B10" s="161" t="s">
        <v>126</v>
      </c>
      <c r="C10" s="161" t="s">
        <v>342</v>
      </c>
      <c r="D10" s="161" t="s">
        <v>614</v>
      </c>
      <c r="E10" s="163">
        <v>150000</v>
      </c>
      <c r="F10" s="163">
        <v>150000</v>
      </c>
      <c r="G10" s="163">
        <v>150000</v>
      </c>
      <c r="H10" s="163">
        <v>200000</v>
      </c>
      <c r="I10" s="163">
        <v>200000</v>
      </c>
      <c r="J10" s="38" t="s">
        <v>510</v>
      </c>
      <c r="K10" s="161" t="s">
        <v>128</v>
      </c>
      <c r="L10" s="38" t="s">
        <v>714</v>
      </c>
    </row>
    <row r="11" spans="1:12" ht="21" customHeight="1">
      <c r="A11" s="38"/>
      <c r="B11" s="161" t="s">
        <v>121</v>
      </c>
      <c r="D11" s="161" t="s">
        <v>1350</v>
      </c>
      <c r="E11" s="38"/>
      <c r="F11" s="38"/>
      <c r="G11" s="38"/>
      <c r="H11" s="38"/>
      <c r="J11" s="38" t="s">
        <v>511</v>
      </c>
      <c r="K11" s="161" t="s">
        <v>127</v>
      </c>
      <c r="L11" s="161"/>
    </row>
    <row r="12" spans="1:12" ht="21" customHeight="1">
      <c r="A12" s="38"/>
      <c r="B12" s="161"/>
      <c r="C12" s="161"/>
      <c r="D12" s="161"/>
      <c r="E12" s="38"/>
      <c r="F12" s="38"/>
      <c r="G12" s="38"/>
      <c r="H12" s="38"/>
      <c r="I12" s="38"/>
      <c r="J12" s="161"/>
      <c r="K12" s="161"/>
      <c r="L12" s="161"/>
    </row>
    <row r="13" spans="1:12" ht="21" customHeight="1">
      <c r="A13" s="161"/>
      <c r="B13" s="161"/>
      <c r="C13" s="161"/>
      <c r="D13" s="161"/>
      <c r="E13" s="161"/>
      <c r="F13" s="161"/>
      <c r="G13" s="161"/>
      <c r="H13" s="161"/>
      <c r="I13" s="38"/>
      <c r="J13" s="161"/>
      <c r="K13" s="161"/>
      <c r="L13" s="161"/>
    </row>
    <row r="14" spans="1:12" ht="21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38"/>
      <c r="K14" s="161"/>
      <c r="L14" s="161"/>
    </row>
    <row r="15" spans="1:12" ht="21" customHeight="1">
      <c r="A15" s="161"/>
      <c r="B15" s="161"/>
      <c r="C15" s="161"/>
      <c r="D15" s="18"/>
      <c r="E15" s="161"/>
      <c r="F15" s="161"/>
      <c r="G15" s="161"/>
      <c r="H15" s="161"/>
      <c r="I15" s="161"/>
      <c r="J15" s="38"/>
      <c r="K15" s="161"/>
      <c r="L15" s="161"/>
    </row>
    <row r="16" spans="1:12" ht="21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38"/>
      <c r="K16" s="161"/>
      <c r="L16" s="161"/>
    </row>
    <row r="17" spans="1:12" ht="21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38"/>
      <c r="K17" s="161"/>
      <c r="L17" s="161"/>
    </row>
    <row r="18" spans="1:12" ht="21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38"/>
      <c r="K18" s="161"/>
      <c r="L18" s="161"/>
    </row>
    <row r="19" spans="1:12" ht="21" customHeight="1">
      <c r="A19" s="511" t="s">
        <v>238</v>
      </c>
      <c r="B19" s="511"/>
      <c r="C19" s="511"/>
      <c r="D19" s="511"/>
      <c r="E19" s="296">
        <f>E6+E10</f>
        <v>30150000</v>
      </c>
      <c r="F19" s="296">
        <f>F6+F10</f>
        <v>2150000</v>
      </c>
      <c r="G19" s="296">
        <f>G6+G10</f>
        <v>2150000</v>
      </c>
      <c r="H19" s="296">
        <f>H6+H10</f>
        <v>2200000</v>
      </c>
      <c r="I19" s="296">
        <f>I6+I10</f>
        <v>2200000</v>
      </c>
      <c r="J19" s="297"/>
      <c r="K19" s="298"/>
      <c r="L19" s="298"/>
    </row>
    <row r="20" ht="21" customHeight="1"/>
    <row r="21" ht="21" customHeight="1"/>
    <row r="22" ht="21" customHeight="1"/>
    <row r="23" ht="21" customHeight="1"/>
    <row r="24" ht="21" customHeight="1"/>
  </sheetData>
  <sheetProtection/>
  <mergeCells count="8">
    <mergeCell ref="A19:D19"/>
    <mergeCell ref="A1:K1"/>
    <mergeCell ref="A2:K2"/>
    <mergeCell ref="A3:K3"/>
    <mergeCell ref="A4:A5"/>
    <mergeCell ref="B4:B5"/>
    <mergeCell ref="C4:C5"/>
    <mergeCell ref="E4:I4"/>
  </mergeCells>
  <printOptions horizontalCentered="1"/>
  <pageMargins left="0.11811023622047245" right="0.03937007874015748" top="0.7480314960629921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E9:J310"/>
  <sheetViews>
    <sheetView view="pageBreakPreview" zoomScaleSheetLayoutView="100" zoomScalePageLayoutView="0" workbookViewId="0" topLeftCell="A37">
      <selection activeCell="J11" sqref="J11"/>
    </sheetView>
  </sheetViews>
  <sheetFormatPr defaultColWidth="9.140625" defaultRowHeight="15"/>
  <cols>
    <col min="1" max="1" width="2.140625" style="29" customWidth="1"/>
    <col min="2" max="2" width="16.57421875" style="29" customWidth="1"/>
    <col min="3" max="3" width="22.00390625" style="29" customWidth="1"/>
    <col min="4" max="4" width="27.140625" style="29" customWidth="1"/>
    <col min="5" max="9" width="6.7109375" style="45" customWidth="1"/>
    <col min="10" max="10" width="8.8515625" style="45" customWidth="1"/>
    <col min="11" max="11" width="15.57421875" style="29" customWidth="1"/>
    <col min="12" max="12" width="8.7109375" style="29" customWidth="1"/>
    <col min="13" max="13" width="5.140625" style="29" customWidth="1"/>
    <col min="14" max="16384" width="9.00390625" style="29" customWidth="1"/>
  </cols>
  <sheetData>
    <row r="1" s="46" customFormat="1" ht="21" customHeight="1"/>
    <row r="2" s="46" customFormat="1" ht="21"/>
    <row r="3" s="46" customFormat="1" ht="21"/>
    <row r="4" s="46" customFormat="1" ht="21"/>
    <row r="5" s="46" customFormat="1" ht="21"/>
    <row r="6" s="46" customFormat="1" ht="21"/>
    <row r="7" s="46" customFormat="1" ht="21"/>
    <row r="8" s="46" customFormat="1" ht="21"/>
    <row r="9" spans="5:10" ht="21" customHeight="1">
      <c r="E9" s="29"/>
      <c r="F9" s="29"/>
      <c r="G9" s="29"/>
      <c r="H9" s="29"/>
      <c r="I9" s="29"/>
      <c r="J9" s="29"/>
    </row>
    <row r="10" spans="5:10" ht="21" customHeight="1">
      <c r="E10" s="29"/>
      <c r="F10" s="29"/>
      <c r="G10" s="29"/>
      <c r="H10" s="29"/>
      <c r="I10" s="29"/>
      <c r="J10" s="29"/>
    </row>
    <row r="11" spans="5:10" ht="21" customHeight="1">
      <c r="E11" s="29"/>
      <c r="F11" s="29"/>
      <c r="G11" s="29"/>
      <c r="H11" s="29"/>
      <c r="I11" s="29"/>
      <c r="J11" s="29"/>
    </row>
    <row r="12" spans="5:10" ht="21" customHeight="1">
      <c r="E12" s="29"/>
      <c r="F12" s="29"/>
      <c r="G12" s="29"/>
      <c r="H12" s="29"/>
      <c r="I12" s="29"/>
      <c r="J12" s="29"/>
    </row>
    <row r="13" s="135" customFormat="1" ht="21" customHeight="1"/>
    <row r="14" s="135" customFormat="1" ht="21" customHeight="1"/>
    <row r="15" spans="5:10" ht="21" customHeight="1">
      <c r="E15" s="29"/>
      <c r="F15" s="29"/>
      <c r="G15" s="29"/>
      <c r="H15" s="29"/>
      <c r="I15" s="29"/>
      <c r="J15" s="29"/>
    </row>
    <row r="16" spans="5:10" ht="21" customHeight="1">
      <c r="E16" s="29"/>
      <c r="F16" s="29"/>
      <c r="G16" s="29"/>
      <c r="H16" s="29"/>
      <c r="I16" s="29"/>
      <c r="J16" s="29"/>
    </row>
    <row r="17" spans="5:10" ht="21" customHeight="1">
      <c r="E17" s="29"/>
      <c r="F17" s="29"/>
      <c r="G17" s="29"/>
      <c r="H17" s="29"/>
      <c r="I17" s="29"/>
      <c r="J17" s="29"/>
    </row>
    <row r="18" spans="5:10" ht="21" customHeight="1">
      <c r="E18" s="29"/>
      <c r="F18" s="29"/>
      <c r="G18" s="29"/>
      <c r="H18" s="29"/>
      <c r="I18" s="29"/>
      <c r="J18" s="29"/>
    </row>
    <row r="19" spans="5:10" ht="21" customHeight="1">
      <c r="E19" s="29"/>
      <c r="F19" s="29"/>
      <c r="G19" s="29"/>
      <c r="H19" s="29"/>
      <c r="I19" s="29"/>
      <c r="J19" s="29"/>
    </row>
    <row r="20" spans="5:10" ht="21" customHeight="1">
      <c r="E20" s="29"/>
      <c r="F20" s="29"/>
      <c r="G20" s="29"/>
      <c r="H20" s="29"/>
      <c r="I20" s="29"/>
      <c r="J20" s="29"/>
    </row>
    <row r="21" spans="5:10" ht="21" customHeight="1">
      <c r="E21" s="29"/>
      <c r="F21" s="29"/>
      <c r="G21" s="29"/>
      <c r="H21" s="29"/>
      <c r="I21" s="29"/>
      <c r="J21" s="29"/>
    </row>
    <row r="22" spans="5:10" ht="21" customHeight="1">
      <c r="E22" s="29"/>
      <c r="F22" s="29"/>
      <c r="G22" s="29"/>
      <c r="H22" s="29"/>
      <c r="I22" s="29"/>
      <c r="J22" s="29"/>
    </row>
    <row r="23" spans="5:10" ht="21" customHeight="1">
      <c r="E23" s="29"/>
      <c r="F23" s="29"/>
      <c r="G23" s="29"/>
      <c r="H23" s="29"/>
      <c r="I23" s="29"/>
      <c r="J23" s="29"/>
    </row>
    <row r="24" spans="5:10" ht="21" customHeight="1">
      <c r="E24" s="29"/>
      <c r="F24" s="29"/>
      <c r="G24" s="29"/>
      <c r="H24" s="29"/>
      <c r="I24" s="29"/>
      <c r="J24" s="29"/>
    </row>
    <row r="25" spans="5:10" ht="21" customHeight="1">
      <c r="E25" s="29"/>
      <c r="F25" s="29"/>
      <c r="G25" s="29"/>
      <c r="H25" s="29"/>
      <c r="I25" s="29"/>
      <c r="J25" s="29"/>
    </row>
    <row r="26" spans="5:10" ht="21" customHeight="1">
      <c r="E26" s="29"/>
      <c r="F26" s="29"/>
      <c r="G26" s="29"/>
      <c r="H26" s="29"/>
      <c r="I26" s="29"/>
      <c r="J26" s="29"/>
    </row>
    <row r="27" spans="5:10" ht="21" customHeight="1">
      <c r="E27" s="29"/>
      <c r="F27" s="29"/>
      <c r="G27" s="29"/>
      <c r="H27" s="29"/>
      <c r="I27" s="29"/>
      <c r="J27" s="29"/>
    </row>
    <row r="28" spans="5:10" ht="21" customHeight="1">
      <c r="E28" s="29"/>
      <c r="F28" s="29"/>
      <c r="G28" s="29"/>
      <c r="H28" s="29"/>
      <c r="I28" s="29"/>
      <c r="J28" s="29"/>
    </row>
    <row r="29" spans="5:10" ht="21" customHeight="1">
      <c r="E29" s="29"/>
      <c r="F29" s="29"/>
      <c r="G29" s="29"/>
      <c r="H29" s="29"/>
      <c r="I29" s="29"/>
      <c r="J29" s="29"/>
    </row>
    <row r="30" spans="5:10" ht="21" customHeight="1">
      <c r="E30" s="29"/>
      <c r="F30" s="29"/>
      <c r="G30" s="29"/>
      <c r="H30" s="29"/>
      <c r="I30" s="29"/>
      <c r="J30" s="29"/>
    </row>
    <row r="31" spans="5:10" ht="21" customHeight="1">
      <c r="E31" s="29"/>
      <c r="F31" s="29"/>
      <c r="G31" s="29"/>
      <c r="H31" s="29"/>
      <c r="I31" s="29"/>
      <c r="J31" s="29"/>
    </row>
    <row r="32" spans="5:10" ht="21" customHeight="1">
      <c r="E32" s="29"/>
      <c r="F32" s="29"/>
      <c r="G32" s="29"/>
      <c r="H32" s="29"/>
      <c r="I32" s="29"/>
      <c r="J32" s="29"/>
    </row>
    <row r="33" spans="5:10" ht="21" customHeight="1">
      <c r="E33" s="29"/>
      <c r="F33" s="29"/>
      <c r="G33" s="29"/>
      <c r="H33" s="29"/>
      <c r="I33" s="29"/>
      <c r="J33" s="29"/>
    </row>
    <row r="34" spans="5:10" ht="21" customHeight="1">
      <c r="E34" s="29"/>
      <c r="F34" s="29"/>
      <c r="G34" s="29"/>
      <c r="H34" s="29"/>
      <c r="I34" s="29"/>
      <c r="J34" s="29"/>
    </row>
    <row r="35" spans="5:10" ht="21" customHeight="1">
      <c r="E35" s="29"/>
      <c r="F35" s="29"/>
      <c r="G35" s="29"/>
      <c r="H35" s="29"/>
      <c r="I35" s="29"/>
      <c r="J35" s="29"/>
    </row>
    <row r="36" spans="5:10" ht="21" customHeight="1">
      <c r="E36" s="29"/>
      <c r="F36" s="29"/>
      <c r="G36" s="29"/>
      <c r="H36" s="29"/>
      <c r="I36" s="29"/>
      <c r="J36" s="29"/>
    </row>
    <row r="37" spans="5:10" ht="21" customHeight="1">
      <c r="E37" s="29"/>
      <c r="F37" s="29"/>
      <c r="G37" s="29"/>
      <c r="H37" s="29"/>
      <c r="I37" s="29"/>
      <c r="J37" s="29"/>
    </row>
    <row r="38" spans="5:10" ht="18" customHeight="1">
      <c r="E38" s="29"/>
      <c r="F38" s="29"/>
      <c r="G38" s="29"/>
      <c r="H38" s="29"/>
      <c r="I38" s="29"/>
      <c r="J38" s="29"/>
    </row>
    <row r="39" spans="5:10" ht="21" customHeight="1">
      <c r="E39" s="29"/>
      <c r="F39" s="29"/>
      <c r="G39" s="29"/>
      <c r="H39" s="29"/>
      <c r="I39" s="29"/>
      <c r="J39" s="29"/>
    </row>
    <row r="40" spans="5:10" ht="21" customHeight="1">
      <c r="E40" s="29"/>
      <c r="F40" s="29"/>
      <c r="G40" s="29"/>
      <c r="H40" s="29"/>
      <c r="I40" s="29"/>
      <c r="J40" s="29"/>
    </row>
    <row r="41" spans="5:10" ht="18" customHeight="1">
      <c r="E41" s="29"/>
      <c r="F41" s="29"/>
      <c r="G41" s="29"/>
      <c r="H41" s="29"/>
      <c r="I41" s="29"/>
      <c r="J41" s="29"/>
    </row>
    <row r="42" spans="5:10" ht="21" customHeight="1">
      <c r="E42" s="29"/>
      <c r="F42" s="29"/>
      <c r="G42" s="29"/>
      <c r="H42" s="29"/>
      <c r="I42" s="29"/>
      <c r="J42" s="29"/>
    </row>
    <row r="43" spans="5:10" ht="21" customHeight="1">
      <c r="E43" s="29"/>
      <c r="F43" s="29"/>
      <c r="G43" s="29"/>
      <c r="H43" s="29"/>
      <c r="I43" s="29"/>
      <c r="J43" s="29"/>
    </row>
    <row r="44" spans="5:10" ht="21" customHeight="1">
      <c r="E44" s="29"/>
      <c r="F44" s="29"/>
      <c r="G44" s="29"/>
      <c r="H44" s="29"/>
      <c r="I44" s="29"/>
      <c r="J44" s="29"/>
    </row>
    <row r="45" spans="5:10" ht="21" customHeight="1">
      <c r="E45" s="29"/>
      <c r="F45" s="29"/>
      <c r="G45" s="29"/>
      <c r="H45" s="29"/>
      <c r="I45" s="29"/>
      <c r="J45" s="29"/>
    </row>
    <row r="46" spans="5:10" ht="21" customHeight="1">
      <c r="E46" s="29"/>
      <c r="F46" s="29"/>
      <c r="G46" s="29"/>
      <c r="H46" s="29"/>
      <c r="I46" s="29"/>
      <c r="J46" s="29"/>
    </row>
    <row r="47" spans="5:10" ht="21" customHeight="1">
      <c r="E47" s="29"/>
      <c r="F47" s="29"/>
      <c r="G47" s="29"/>
      <c r="H47" s="29"/>
      <c r="I47" s="29"/>
      <c r="J47" s="29"/>
    </row>
    <row r="48" spans="5:10" ht="21" customHeight="1">
      <c r="E48" s="29"/>
      <c r="F48" s="29"/>
      <c r="G48" s="29"/>
      <c r="H48" s="29"/>
      <c r="I48" s="29"/>
      <c r="J48" s="29"/>
    </row>
    <row r="49" s="135" customFormat="1" ht="21" customHeight="1"/>
    <row r="50" s="224" customFormat="1" ht="21" customHeight="1"/>
    <row r="51" s="224" customFormat="1" ht="21" customHeight="1"/>
    <row r="52" s="224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pans="5:10" ht="21" customHeight="1">
      <c r="E60" s="29"/>
      <c r="F60" s="29"/>
      <c r="G60" s="29"/>
      <c r="H60" s="29"/>
      <c r="I60" s="29"/>
      <c r="J60" s="29"/>
    </row>
    <row r="61" spans="5:10" ht="21" customHeight="1">
      <c r="E61" s="29"/>
      <c r="F61" s="29"/>
      <c r="G61" s="29"/>
      <c r="H61" s="29"/>
      <c r="I61" s="29"/>
      <c r="J61" s="29"/>
    </row>
    <row r="62" spans="5:10" ht="21" customHeight="1">
      <c r="E62" s="29"/>
      <c r="F62" s="29"/>
      <c r="G62" s="29"/>
      <c r="H62" s="29"/>
      <c r="I62" s="29"/>
      <c r="J62" s="29"/>
    </row>
    <row r="63" spans="5:10" ht="21" customHeight="1">
      <c r="E63" s="29"/>
      <c r="F63" s="29"/>
      <c r="G63" s="29"/>
      <c r="H63" s="29"/>
      <c r="I63" s="29"/>
      <c r="J63" s="29"/>
    </row>
    <row r="64" spans="5:10" ht="21" customHeight="1">
      <c r="E64" s="29"/>
      <c r="F64" s="29"/>
      <c r="G64" s="29"/>
      <c r="H64" s="29"/>
      <c r="I64" s="29"/>
      <c r="J64" s="29"/>
    </row>
    <row r="65" spans="5:10" ht="21" customHeight="1">
      <c r="E65" s="29"/>
      <c r="F65" s="29"/>
      <c r="G65" s="29"/>
      <c r="H65" s="29"/>
      <c r="I65" s="29"/>
      <c r="J65" s="29"/>
    </row>
    <row r="66" spans="5:10" ht="21" customHeight="1">
      <c r="E66" s="29"/>
      <c r="F66" s="29"/>
      <c r="G66" s="29"/>
      <c r="H66" s="29"/>
      <c r="I66" s="29"/>
      <c r="J66" s="29"/>
    </row>
    <row r="67" spans="5:10" ht="21" customHeight="1">
      <c r="E67" s="29"/>
      <c r="F67" s="29"/>
      <c r="G67" s="29"/>
      <c r="H67" s="29"/>
      <c r="I67" s="29"/>
      <c r="J67" s="29"/>
    </row>
    <row r="68" spans="5:10" ht="21" customHeight="1">
      <c r="E68" s="29"/>
      <c r="F68" s="29"/>
      <c r="G68" s="29"/>
      <c r="H68" s="29"/>
      <c r="I68" s="29"/>
      <c r="J68" s="29"/>
    </row>
    <row r="69" spans="5:10" ht="21" customHeight="1">
      <c r="E69" s="29"/>
      <c r="F69" s="29"/>
      <c r="G69" s="29"/>
      <c r="H69" s="29"/>
      <c r="I69" s="29"/>
      <c r="J69" s="29"/>
    </row>
    <row r="70" spans="5:10" ht="21" customHeight="1">
      <c r="E70" s="29"/>
      <c r="F70" s="29"/>
      <c r="G70" s="29"/>
      <c r="H70" s="29"/>
      <c r="I70" s="29"/>
      <c r="J70" s="29"/>
    </row>
    <row r="71" spans="5:10" ht="21" customHeight="1">
      <c r="E71" s="29"/>
      <c r="F71" s="29"/>
      <c r="G71" s="29"/>
      <c r="H71" s="29"/>
      <c r="I71" s="29"/>
      <c r="J71" s="29"/>
    </row>
    <row r="72" spans="5:10" ht="21" customHeight="1">
      <c r="E72" s="29"/>
      <c r="F72" s="29"/>
      <c r="G72" s="29"/>
      <c r="H72" s="29"/>
      <c r="I72" s="29"/>
      <c r="J72" s="29"/>
    </row>
    <row r="73" s="135" customFormat="1" ht="21" customHeight="1"/>
    <row r="74" s="224" customFormat="1" ht="21" customHeight="1"/>
    <row r="75" s="224" customFormat="1" ht="21" customHeight="1"/>
    <row r="76" s="224" customFormat="1" ht="21" customHeight="1"/>
    <row r="77" spans="5:10" ht="21" customHeight="1">
      <c r="E77" s="29"/>
      <c r="F77" s="29"/>
      <c r="G77" s="29"/>
      <c r="H77" s="29"/>
      <c r="I77" s="29"/>
      <c r="J77" s="29"/>
    </row>
    <row r="78" spans="5:10" ht="21" customHeight="1">
      <c r="E78" s="29"/>
      <c r="F78" s="29"/>
      <c r="G78" s="29"/>
      <c r="H78" s="29"/>
      <c r="I78" s="29"/>
      <c r="J78" s="29"/>
    </row>
    <row r="79" spans="5:10" ht="21" customHeight="1">
      <c r="E79" s="29"/>
      <c r="F79" s="29"/>
      <c r="G79" s="29"/>
      <c r="H79" s="29"/>
      <c r="I79" s="29"/>
      <c r="J79" s="29"/>
    </row>
    <row r="80" spans="5:10" ht="21" customHeight="1">
      <c r="E80" s="29"/>
      <c r="F80" s="29"/>
      <c r="G80" s="29"/>
      <c r="H80" s="29"/>
      <c r="I80" s="29"/>
      <c r="J80" s="29"/>
    </row>
    <row r="81" spans="5:10" ht="21" customHeight="1">
      <c r="E81" s="29"/>
      <c r="F81" s="29"/>
      <c r="G81" s="29"/>
      <c r="H81" s="29"/>
      <c r="I81" s="29"/>
      <c r="J81" s="29"/>
    </row>
    <row r="82" spans="5:10" ht="21" customHeight="1">
      <c r="E82" s="29"/>
      <c r="F82" s="29"/>
      <c r="G82" s="29"/>
      <c r="H82" s="29"/>
      <c r="I82" s="29"/>
      <c r="J82" s="29"/>
    </row>
    <row r="83" spans="5:10" ht="21" customHeight="1">
      <c r="E83" s="29"/>
      <c r="F83" s="29"/>
      <c r="G83" s="29"/>
      <c r="H83" s="29"/>
      <c r="I83" s="29"/>
      <c r="J83" s="29"/>
    </row>
    <row r="84" s="135" customFormat="1" ht="21" customHeight="1"/>
    <row r="85" s="135" customFormat="1" ht="21" customHeight="1"/>
    <row r="86" s="135" customFormat="1" ht="21" customHeight="1"/>
    <row r="87" s="135" customFormat="1" ht="21" customHeight="1"/>
    <row r="88" s="135" customFormat="1" ht="21" customHeight="1"/>
    <row r="89" spans="5:10" ht="21" customHeight="1">
      <c r="E89" s="29"/>
      <c r="F89" s="29"/>
      <c r="G89" s="29"/>
      <c r="H89" s="29"/>
      <c r="I89" s="29"/>
      <c r="J89" s="29"/>
    </row>
    <row r="90" spans="5:10" ht="21" customHeight="1">
      <c r="E90" s="29"/>
      <c r="F90" s="29"/>
      <c r="G90" s="29"/>
      <c r="H90" s="29"/>
      <c r="I90" s="29"/>
      <c r="J90" s="29"/>
    </row>
    <row r="91" spans="5:10" ht="21" customHeight="1">
      <c r="E91" s="29"/>
      <c r="F91" s="29"/>
      <c r="G91" s="29"/>
      <c r="H91" s="29"/>
      <c r="I91" s="29"/>
      <c r="J91" s="29"/>
    </row>
    <row r="92" spans="5:10" ht="21" customHeight="1">
      <c r="E92" s="29"/>
      <c r="F92" s="29"/>
      <c r="G92" s="29"/>
      <c r="H92" s="29"/>
      <c r="I92" s="29"/>
      <c r="J92" s="29"/>
    </row>
    <row r="93" spans="5:10" ht="21" customHeight="1">
      <c r="E93" s="29"/>
      <c r="F93" s="29"/>
      <c r="G93" s="29"/>
      <c r="H93" s="29"/>
      <c r="I93" s="29"/>
      <c r="J93" s="29"/>
    </row>
    <row r="94" spans="5:10" ht="21" customHeight="1">
      <c r="E94" s="29"/>
      <c r="F94" s="29"/>
      <c r="G94" s="29"/>
      <c r="H94" s="29"/>
      <c r="I94" s="29"/>
      <c r="J94" s="29"/>
    </row>
    <row r="95" spans="5:10" ht="21" customHeight="1">
      <c r="E95" s="29"/>
      <c r="F95" s="29"/>
      <c r="G95" s="29"/>
      <c r="H95" s="29"/>
      <c r="I95" s="29"/>
      <c r="J95" s="29"/>
    </row>
    <row r="96" spans="5:10" ht="21" customHeight="1">
      <c r="E96" s="29"/>
      <c r="F96" s="29"/>
      <c r="G96" s="29"/>
      <c r="H96" s="29"/>
      <c r="I96" s="29"/>
      <c r="J96" s="29"/>
    </row>
    <row r="97" spans="5:10" ht="21" customHeight="1">
      <c r="E97" s="29"/>
      <c r="F97" s="29"/>
      <c r="G97" s="29"/>
      <c r="H97" s="29"/>
      <c r="I97" s="29"/>
      <c r="J97" s="29"/>
    </row>
    <row r="98" spans="5:10" ht="21" customHeight="1">
      <c r="E98" s="29"/>
      <c r="F98" s="29"/>
      <c r="G98" s="29"/>
      <c r="H98" s="29"/>
      <c r="I98" s="29"/>
      <c r="J98" s="29"/>
    </row>
    <row r="99" spans="5:10" ht="21" customHeight="1">
      <c r="E99" s="29"/>
      <c r="F99" s="29"/>
      <c r="G99" s="29"/>
      <c r="H99" s="29"/>
      <c r="I99" s="29"/>
      <c r="J99" s="29"/>
    </row>
    <row r="100" spans="5:10" ht="21" customHeight="1">
      <c r="E100" s="29"/>
      <c r="F100" s="29"/>
      <c r="G100" s="29"/>
      <c r="H100" s="29"/>
      <c r="I100" s="29"/>
      <c r="J100" s="29"/>
    </row>
    <row r="101" spans="5:10" ht="21" customHeight="1">
      <c r="E101" s="29"/>
      <c r="F101" s="29"/>
      <c r="G101" s="29"/>
      <c r="H101" s="29"/>
      <c r="I101" s="29"/>
      <c r="J101" s="29"/>
    </row>
    <row r="102" spans="5:10" ht="21" customHeight="1">
      <c r="E102" s="29"/>
      <c r="F102" s="29"/>
      <c r="G102" s="29"/>
      <c r="H102" s="29"/>
      <c r="I102" s="29"/>
      <c r="J102" s="29"/>
    </row>
    <row r="103" spans="5:10" ht="21" customHeight="1">
      <c r="E103" s="29"/>
      <c r="F103" s="29"/>
      <c r="G103" s="29"/>
      <c r="H103" s="29"/>
      <c r="I103" s="29"/>
      <c r="J103" s="29"/>
    </row>
    <row r="104" spans="5:10" ht="21" customHeight="1">
      <c r="E104" s="29"/>
      <c r="F104" s="29"/>
      <c r="G104" s="29"/>
      <c r="H104" s="29"/>
      <c r="I104" s="29"/>
      <c r="J104" s="29"/>
    </row>
    <row r="105" spans="5:10" ht="21" customHeight="1">
      <c r="E105" s="29"/>
      <c r="F105" s="29"/>
      <c r="G105" s="29"/>
      <c r="H105" s="29"/>
      <c r="I105" s="29"/>
      <c r="J105" s="29"/>
    </row>
    <row r="106" spans="5:10" ht="21" customHeight="1">
      <c r="E106" s="29"/>
      <c r="F106" s="29"/>
      <c r="G106" s="29"/>
      <c r="H106" s="29"/>
      <c r="I106" s="29"/>
      <c r="J106" s="29"/>
    </row>
    <row r="107" spans="5:10" ht="21" customHeight="1">
      <c r="E107" s="29"/>
      <c r="F107" s="29"/>
      <c r="G107" s="29"/>
      <c r="H107" s="29"/>
      <c r="I107" s="29"/>
      <c r="J107" s="29"/>
    </row>
    <row r="108" spans="5:10" ht="21" customHeight="1">
      <c r="E108" s="29"/>
      <c r="F108" s="29"/>
      <c r="G108" s="29"/>
      <c r="H108" s="29"/>
      <c r="I108" s="29"/>
      <c r="J108" s="29"/>
    </row>
    <row r="109" spans="5:10" ht="21" customHeight="1">
      <c r="E109" s="29"/>
      <c r="F109" s="29"/>
      <c r="G109" s="29"/>
      <c r="H109" s="29"/>
      <c r="I109" s="29"/>
      <c r="J109" s="29"/>
    </row>
    <row r="110" spans="5:10" ht="21" customHeight="1">
      <c r="E110" s="29"/>
      <c r="F110" s="29"/>
      <c r="G110" s="29"/>
      <c r="H110" s="29"/>
      <c r="I110" s="29"/>
      <c r="J110" s="29"/>
    </row>
    <row r="111" spans="5:10" ht="21" customHeight="1">
      <c r="E111" s="29"/>
      <c r="F111" s="29"/>
      <c r="G111" s="29"/>
      <c r="H111" s="29"/>
      <c r="I111" s="29"/>
      <c r="J111" s="29"/>
    </row>
    <row r="112" spans="5:10" ht="21" customHeight="1">
      <c r="E112" s="29"/>
      <c r="F112" s="29"/>
      <c r="G112" s="29"/>
      <c r="H112" s="29"/>
      <c r="I112" s="29"/>
      <c r="J112" s="29"/>
    </row>
    <row r="113" spans="5:10" ht="21" customHeight="1">
      <c r="E113" s="29"/>
      <c r="F113" s="29"/>
      <c r="G113" s="29"/>
      <c r="H113" s="29"/>
      <c r="I113" s="29"/>
      <c r="J113" s="29"/>
    </row>
    <row r="114" spans="5:10" ht="18" customHeight="1">
      <c r="E114" s="29"/>
      <c r="F114" s="29"/>
      <c r="G114" s="29"/>
      <c r="H114" s="29"/>
      <c r="I114" s="29"/>
      <c r="J114" s="29"/>
    </row>
    <row r="115" spans="5:10" ht="21" customHeight="1">
      <c r="E115" s="29"/>
      <c r="F115" s="29"/>
      <c r="G115" s="29"/>
      <c r="H115" s="29"/>
      <c r="I115" s="29"/>
      <c r="J115" s="29"/>
    </row>
    <row r="116" spans="5:10" ht="21" customHeight="1">
      <c r="E116" s="29"/>
      <c r="F116" s="29"/>
      <c r="G116" s="29"/>
      <c r="H116" s="29"/>
      <c r="I116" s="29"/>
      <c r="J116" s="29"/>
    </row>
    <row r="117" spans="5:10" ht="21" customHeight="1">
      <c r="E117" s="29"/>
      <c r="F117" s="29"/>
      <c r="G117" s="29"/>
      <c r="H117" s="29"/>
      <c r="I117" s="29"/>
      <c r="J117" s="29"/>
    </row>
    <row r="118" spans="5:10" ht="21" customHeight="1">
      <c r="E118" s="29"/>
      <c r="F118" s="29"/>
      <c r="G118" s="29"/>
      <c r="H118" s="29"/>
      <c r="I118" s="29"/>
      <c r="J118" s="29"/>
    </row>
    <row r="119" s="135" customFormat="1" ht="21" customHeight="1"/>
    <row r="120" spans="5:10" ht="15">
      <c r="E120" s="29"/>
      <c r="F120" s="29"/>
      <c r="G120" s="29"/>
      <c r="H120" s="29"/>
      <c r="I120" s="29"/>
      <c r="J120" s="29"/>
    </row>
    <row r="121" spans="5:10" ht="21" customHeight="1">
      <c r="E121" s="29"/>
      <c r="F121" s="29"/>
      <c r="G121" s="29"/>
      <c r="H121" s="29"/>
      <c r="I121" s="29"/>
      <c r="J121" s="29"/>
    </row>
    <row r="122" spans="5:10" ht="21" customHeight="1">
      <c r="E122" s="29"/>
      <c r="F122" s="29"/>
      <c r="G122" s="29"/>
      <c r="H122" s="29"/>
      <c r="I122" s="29"/>
      <c r="J122" s="29"/>
    </row>
    <row r="123" spans="5:10" ht="21" customHeight="1">
      <c r="E123" s="29"/>
      <c r="F123" s="29"/>
      <c r="G123" s="29"/>
      <c r="H123" s="29"/>
      <c r="I123" s="29"/>
      <c r="J123" s="29"/>
    </row>
    <row r="124" spans="5:10" ht="21" customHeight="1">
      <c r="E124" s="29"/>
      <c r="F124" s="29"/>
      <c r="G124" s="29"/>
      <c r="H124" s="29"/>
      <c r="I124" s="29"/>
      <c r="J124" s="29"/>
    </row>
    <row r="125" spans="5:10" ht="21" customHeight="1">
      <c r="E125" s="29"/>
      <c r="F125" s="29"/>
      <c r="G125" s="29"/>
      <c r="H125" s="29"/>
      <c r="I125" s="29"/>
      <c r="J125" s="29"/>
    </row>
    <row r="126" spans="5:10" ht="21" customHeight="1">
      <c r="E126" s="29"/>
      <c r="F126" s="29"/>
      <c r="G126" s="29"/>
      <c r="H126" s="29"/>
      <c r="I126" s="29"/>
      <c r="J126" s="29"/>
    </row>
    <row r="127" spans="5:10" ht="21" customHeight="1">
      <c r="E127" s="29"/>
      <c r="F127" s="29"/>
      <c r="G127" s="29"/>
      <c r="H127" s="29"/>
      <c r="I127" s="29"/>
      <c r="J127" s="29"/>
    </row>
    <row r="128" spans="5:10" ht="21" customHeight="1">
      <c r="E128" s="29"/>
      <c r="F128" s="29"/>
      <c r="G128" s="29"/>
      <c r="H128" s="29"/>
      <c r="I128" s="29"/>
      <c r="J128" s="29"/>
    </row>
    <row r="129" spans="5:10" ht="21" customHeight="1">
      <c r="E129" s="29"/>
      <c r="F129" s="29"/>
      <c r="G129" s="29"/>
      <c r="H129" s="29"/>
      <c r="I129" s="29"/>
      <c r="J129" s="29"/>
    </row>
    <row r="130" spans="5:10" ht="21" customHeight="1">
      <c r="E130" s="29"/>
      <c r="F130" s="29"/>
      <c r="G130" s="29"/>
      <c r="H130" s="29"/>
      <c r="I130" s="29"/>
      <c r="J130" s="29"/>
    </row>
    <row r="131" spans="5:10" ht="21" customHeight="1">
      <c r="E131" s="29"/>
      <c r="F131" s="29"/>
      <c r="G131" s="29"/>
      <c r="H131" s="29"/>
      <c r="I131" s="29"/>
      <c r="J131" s="29"/>
    </row>
    <row r="132" spans="5:10" ht="21" customHeight="1">
      <c r="E132" s="29"/>
      <c r="F132" s="29"/>
      <c r="G132" s="29"/>
      <c r="H132" s="29"/>
      <c r="I132" s="29"/>
      <c r="J132" s="29"/>
    </row>
    <row r="133" spans="5:10" ht="21" customHeight="1">
      <c r="E133" s="29"/>
      <c r="F133" s="29"/>
      <c r="G133" s="29"/>
      <c r="H133" s="29"/>
      <c r="I133" s="29"/>
      <c r="J133" s="29"/>
    </row>
    <row r="134" spans="5:10" ht="21" customHeight="1">
      <c r="E134" s="29"/>
      <c r="F134" s="29"/>
      <c r="G134" s="29"/>
      <c r="H134" s="29"/>
      <c r="I134" s="29"/>
      <c r="J134" s="29"/>
    </row>
    <row r="135" spans="5:10" ht="21" customHeight="1">
      <c r="E135" s="29"/>
      <c r="F135" s="29"/>
      <c r="G135" s="29"/>
      <c r="H135" s="29"/>
      <c r="I135" s="29"/>
      <c r="J135" s="29"/>
    </row>
    <row r="136" spans="5:10" ht="21" customHeight="1">
      <c r="E136" s="29"/>
      <c r="F136" s="29"/>
      <c r="G136" s="29"/>
      <c r="H136" s="29"/>
      <c r="I136" s="29"/>
      <c r="J136" s="29"/>
    </row>
    <row r="137" spans="5:10" ht="21" customHeight="1">
      <c r="E137" s="29"/>
      <c r="F137" s="29"/>
      <c r="G137" s="29"/>
      <c r="H137" s="29"/>
      <c r="I137" s="29"/>
      <c r="J137" s="29"/>
    </row>
    <row r="138" spans="5:10" ht="21" customHeight="1">
      <c r="E138" s="29"/>
      <c r="F138" s="29"/>
      <c r="G138" s="29"/>
      <c r="H138" s="29"/>
      <c r="I138" s="29"/>
      <c r="J138" s="29"/>
    </row>
    <row r="139" spans="5:10" ht="21" customHeight="1">
      <c r="E139" s="29"/>
      <c r="F139" s="29"/>
      <c r="G139" s="29"/>
      <c r="H139" s="29"/>
      <c r="I139" s="29"/>
      <c r="J139" s="29"/>
    </row>
    <row r="140" spans="5:10" ht="21" customHeight="1">
      <c r="E140" s="29"/>
      <c r="F140" s="29"/>
      <c r="G140" s="29"/>
      <c r="H140" s="29"/>
      <c r="I140" s="29"/>
      <c r="J140" s="29"/>
    </row>
    <row r="141" spans="5:10" ht="21" customHeight="1">
      <c r="E141" s="29"/>
      <c r="F141" s="29"/>
      <c r="G141" s="29"/>
      <c r="H141" s="29"/>
      <c r="I141" s="29"/>
      <c r="J141" s="29"/>
    </row>
    <row r="142" spans="5:10" ht="21" customHeight="1">
      <c r="E142" s="29"/>
      <c r="F142" s="29"/>
      <c r="G142" s="29"/>
      <c r="H142" s="29"/>
      <c r="I142" s="29"/>
      <c r="J142" s="29"/>
    </row>
    <row r="143" spans="5:10" ht="21" customHeight="1">
      <c r="E143" s="29"/>
      <c r="F143" s="29"/>
      <c r="G143" s="29"/>
      <c r="H143" s="29"/>
      <c r="I143" s="29"/>
      <c r="J143" s="29"/>
    </row>
    <row r="144" spans="5:10" ht="21" customHeight="1">
      <c r="E144" s="29"/>
      <c r="F144" s="29"/>
      <c r="G144" s="29"/>
      <c r="H144" s="29"/>
      <c r="I144" s="29"/>
      <c r="J144" s="29"/>
    </row>
    <row r="145" spans="5:10" ht="21" customHeight="1">
      <c r="E145" s="29"/>
      <c r="F145" s="29"/>
      <c r="G145" s="29"/>
      <c r="H145" s="29"/>
      <c r="I145" s="29"/>
      <c r="J145" s="29"/>
    </row>
    <row r="146" spans="5:10" ht="21" customHeight="1">
      <c r="E146" s="29"/>
      <c r="F146" s="29"/>
      <c r="G146" s="29"/>
      <c r="H146" s="29"/>
      <c r="I146" s="29"/>
      <c r="J146" s="29"/>
    </row>
    <row r="147" spans="5:10" ht="21" customHeight="1">
      <c r="E147" s="29"/>
      <c r="F147" s="29"/>
      <c r="G147" s="29"/>
      <c r="H147" s="29"/>
      <c r="I147" s="29"/>
      <c r="J147" s="29"/>
    </row>
    <row r="148" spans="5:10" ht="21" customHeight="1">
      <c r="E148" s="29"/>
      <c r="F148" s="29"/>
      <c r="G148" s="29"/>
      <c r="H148" s="29"/>
      <c r="I148" s="29"/>
      <c r="J148" s="29"/>
    </row>
    <row r="149" spans="5:10" ht="21" customHeight="1">
      <c r="E149" s="29"/>
      <c r="F149" s="29"/>
      <c r="G149" s="29"/>
      <c r="H149" s="29"/>
      <c r="I149" s="29"/>
      <c r="J149" s="29"/>
    </row>
    <row r="150" spans="5:10" ht="21" customHeight="1">
      <c r="E150" s="29"/>
      <c r="F150" s="29"/>
      <c r="G150" s="29"/>
      <c r="H150" s="29"/>
      <c r="I150" s="29"/>
      <c r="J150" s="29"/>
    </row>
    <row r="151" spans="5:10" ht="21" customHeight="1">
      <c r="E151" s="29"/>
      <c r="F151" s="29"/>
      <c r="G151" s="29"/>
      <c r="H151" s="29"/>
      <c r="I151" s="29"/>
      <c r="J151" s="29"/>
    </row>
    <row r="152" spans="5:10" ht="21" customHeight="1">
      <c r="E152" s="29"/>
      <c r="F152" s="29"/>
      <c r="G152" s="29"/>
      <c r="H152" s="29"/>
      <c r="I152" s="29"/>
      <c r="J152" s="29"/>
    </row>
    <row r="153" spans="5:10" ht="21" customHeight="1">
      <c r="E153" s="29"/>
      <c r="F153" s="29"/>
      <c r="G153" s="29"/>
      <c r="H153" s="29"/>
      <c r="I153" s="29"/>
      <c r="J153" s="29"/>
    </row>
    <row r="154" spans="5:10" ht="21" customHeight="1">
      <c r="E154" s="29"/>
      <c r="F154" s="29"/>
      <c r="G154" s="29"/>
      <c r="H154" s="29"/>
      <c r="I154" s="29"/>
      <c r="J154" s="29"/>
    </row>
    <row r="155" spans="5:10" ht="21" customHeight="1">
      <c r="E155" s="29"/>
      <c r="F155" s="29"/>
      <c r="G155" s="29"/>
      <c r="H155" s="29"/>
      <c r="I155" s="29"/>
      <c r="J155" s="29"/>
    </row>
    <row r="156" spans="5:10" ht="21" customHeight="1">
      <c r="E156" s="29"/>
      <c r="F156" s="29"/>
      <c r="G156" s="29"/>
      <c r="H156" s="29"/>
      <c r="I156" s="29"/>
      <c r="J156" s="29"/>
    </row>
    <row r="157" spans="5:10" ht="21" customHeight="1">
      <c r="E157" s="29"/>
      <c r="F157" s="29"/>
      <c r="G157" s="29"/>
      <c r="H157" s="29"/>
      <c r="I157" s="29"/>
      <c r="J157" s="29"/>
    </row>
    <row r="158" spans="5:10" ht="21" customHeight="1">
      <c r="E158" s="29"/>
      <c r="F158" s="29"/>
      <c r="G158" s="29"/>
      <c r="H158" s="29"/>
      <c r="I158" s="29"/>
      <c r="J158" s="29"/>
    </row>
    <row r="159" spans="5:10" ht="21" customHeight="1">
      <c r="E159" s="29"/>
      <c r="F159" s="29"/>
      <c r="G159" s="29"/>
      <c r="H159" s="29"/>
      <c r="I159" s="29"/>
      <c r="J159" s="29"/>
    </row>
    <row r="160" spans="5:10" ht="21" customHeight="1">
      <c r="E160" s="29"/>
      <c r="F160" s="29"/>
      <c r="G160" s="29"/>
      <c r="H160" s="29"/>
      <c r="I160" s="29"/>
      <c r="J160" s="29"/>
    </row>
    <row r="161" spans="5:10" ht="21" customHeight="1">
      <c r="E161" s="29"/>
      <c r="F161" s="29"/>
      <c r="G161" s="29"/>
      <c r="H161" s="29"/>
      <c r="I161" s="29"/>
      <c r="J161" s="29"/>
    </row>
    <row r="162" spans="5:10" ht="21" customHeight="1">
      <c r="E162" s="29"/>
      <c r="F162" s="29"/>
      <c r="G162" s="29"/>
      <c r="H162" s="29"/>
      <c r="I162" s="29"/>
      <c r="J162" s="29"/>
    </row>
    <row r="163" spans="5:10" ht="21" customHeight="1">
      <c r="E163" s="29"/>
      <c r="F163" s="29"/>
      <c r="G163" s="29"/>
      <c r="H163" s="29"/>
      <c r="I163" s="29"/>
      <c r="J163" s="29"/>
    </row>
    <row r="164" spans="5:10" ht="21" customHeight="1">
      <c r="E164" s="29"/>
      <c r="F164" s="29"/>
      <c r="G164" s="29"/>
      <c r="H164" s="29"/>
      <c r="I164" s="29"/>
      <c r="J164" s="29"/>
    </row>
    <row r="165" spans="5:10" ht="21" customHeight="1">
      <c r="E165" s="29"/>
      <c r="F165" s="29"/>
      <c r="G165" s="29"/>
      <c r="H165" s="29"/>
      <c r="I165" s="29"/>
      <c r="J165" s="29"/>
    </row>
    <row r="166" spans="5:10" ht="21" customHeight="1">
      <c r="E166" s="29"/>
      <c r="F166" s="29"/>
      <c r="G166" s="29"/>
      <c r="H166" s="29"/>
      <c r="I166" s="29"/>
      <c r="J166" s="29"/>
    </row>
    <row r="167" spans="5:10" ht="21" customHeight="1">
      <c r="E167" s="29"/>
      <c r="F167" s="29"/>
      <c r="G167" s="29"/>
      <c r="H167" s="29"/>
      <c r="I167" s="29"/>
      <c r="J167" s="29"/>
    </row>
    <row r="168" spans="5:10" ht="21" customHeight="1">
      <c r="E168" s="29"/>
      <c r="F168" s="29"/>
      <c r="G168" s="29"/>
      <c r="H168" s="29"/>
      <c r="I168" s="29"/>
      <c r="J168" s="29"/>
    </row>
    <row r="169" spans="5:10" ht="21" customHeight="1">
      <c r="E169" s="29"/>
      <c r="F169" s="29"/>
      <c r="G169" s="29"/>
      <c r="H169" s="29"/>
      <c r="I169" s="29"/>
      <c r="J169" s="29"/>
    </row>
    <row r="170" spans="5:10" ht="21" customHeight="1">
      <c r="E170" s="29"/>
      <c r="F170" s="29"/>
      <c r="G170" s="29"/>
      <c r="H170" s="29"/>
      <c r="I170" s="29"/>
      <c r="J170" s="29"/>
    </row>
    <row r="171" spans="5:10" ht="21" customHeight="1">
      <c r="E171" s="29"/>
      <c r="F171" s="29"/>
      <c r="G171" s="29"/>
      <c r="H171" s="29"/>
      <c r="I171" s="29"/>
      <c r="J171" s="29"/>
    </row>
    <row r="172" spans="5:10" ht="21" customHeight="1">
      <c r="E172" s="29"/>
      <c r="F172" s="29"/>
      <c r="G172" s="29"/>
      <c r="H172" s="29"/>
      <c r="I172" s="29"/>
      <c r="J172" s="29"/>
    </row>
    <row r="173" spans="5:10" ht="21" customHeight="1">
      <c r="E173" s="29"/>
      <c r="F173" s="29"/>
      <c r="G173" s="29"/>
      <c r="H173" s="29"/>
      <c r="I173" s="29"/>
      <c r="J173" s="29"/>
    </row>
    <row r="174" spans="5:10" ht="21" customHeight="1">
      <c r="E174" s="29"/>
      <c r="F174" s="29"/>
      <c r="G174" s="29"/>
      <c r="H174" s="29"/>
      <c r="I174" s="29"/>
      <c r="J174" s="29"/>
    </row>
    <row r="175" spans="5:10" ht="21" customHeight="1">
      <c r="E175" s="29"/>
      <c r="F175" s="29"/>
      <c r="G175" s="29"/>
      <c r="H175" s="29"/>
      <c r="I175" s="29"/>
      <c r="J175" s="29"/>
    </row>
    <row r="176" spans="5:10" ht="21" customHeight="1">
      <c r="E176" s="29"/>
      <c r="F176" s="29"/>
      <c r="G176" s="29"/>
      <c r="H176" s="29"/>
      <c r="I176" s="29"/>
      <c r="J176" s="29"/>
    </row>
    <row r="177" spans="5:10" ht="21" customHeight="1">
      <c r="E177" s="29"/>
      <c r="F177" s="29"/>
      <c r="G177" s="29"/>
      <c r="H177" s="29"/>
      <c r="I177" s="29"/>
      <c r="J177" s="29"/>
    </row>
    <row r="178" spans="5:10" ht="21" customHeight="1">
      <c r="E178" s="29"/>
      <c r="F178" s="29"/>
      <c r="G178" s="29"/>
      <c r="H178" s="29"/>
      <c r="I178" s="29"/>
      <c r="J178" s="29"/>
    </row>
    <row r="179" spans="5:10" ht="21" customHeight="1">
      <c r="E179" s="29"/>
      <c r="F179" s="29"/>
      <c r="G179" s="29"/>
      <c r="H179" s="29"/>
      <c r="I179" s="29"/>
      <c r="J179" s="29"/>
    </row>
    <row r="180" spans="5:10" ht="21" customHeight="1">
      <c r="E180" s="29"/>
      <c r="F180" s="29"/>
      <c r="G180" s="29"/>
      <c r="H180" s="29"/>
      <c r="I180" s="29"/>
      <c r="J180" s="29"/>
    </row>
    <row r="181" spans="5:10" ht="21" customHeight="1">
      <c r="E181" s="29"/>
      <c r="F181" s="29"/>
      <c r="G181" s="29"/>
      <c r="H181" s="29"/>
      <c r="I181" s="29"/>
      <c r="J181" s="29"/>
    </row>
    <row r="182" spans="5:10" ht="21" customHeight="1">
      <c r="E182" s="29"/>
      <c r="F182" s="29"/>
      <c r="G182" s="29"/>
      <c r="H182" s="29"/>
      <c r="I182" s="29"/>
      <c r="J182" s="29"/>
    </row>
    <row r="183" spans="5:10" ht="21" customHeight="1">
      <c r="E183" s="29"/>
      <c r="F183" s="29"/>
      <c r="G183" s="29"/>
      <c r="H183" s="29"/>
      <c r="I183" s="29"/>
      <c r="J183" s="29"/>
    </row>
    <row r="184" spans="5:10" ht="21" customHeight="1">
      <c r="E184" s="29"/>
      <c r="F184" s="29"/>
      <c r="G184" s="29"/>
      <c r="H184" s="29"/>
      <c r="I184" s="29"/>
      <c r="J184" s="29"/>
    </row>
    <row r="185" spans="5:10" ht="21" customHeight="1">
      <c r="E185" s="29"/>
      <c r="F185" s="29"/>
      <c r="G185" s="29"/>
      <c r="H185" s="29"/>
      <c r="I185" s="29"/>
      <c r="J185" s="29"/>
    </row>
    <row r="186" spans="5:10" ht="21" customHeight="1">
      <c r="E186" s="29"/>
      <c r="F186" s="29"/>
      <c r="G186" s="29"/>
      <c r="H186" s="29"/>
      <c r="I186" s="29"/>
      <c r="J186" s="29"/>
    </row>
    <row r="187" spans="5:10" ht="21" customHeight="1">
      <c r="E187" s="29"/>
      <c r="F187" s="29"/>
      <c r="G187" s="29"/>
      <c r="H187" s="29"/>
      <c r="I187" s="29"/>
      <c r="J187" s="29"/>
    </row>
    <row r="188" spans="5:10" ht="21" customHeight="1">
      <c r="E188" s="29"/>
      <c r="F188" s="29"/>
      <c r="G188" s="29"/>
      <c r="H188" s="29"/>
      <c r="I188" s="29"/>
      <c r="J188" s="29"/>
    </row>
    <row r="189" spans="5:10" ht="21" customHeight="1">
      <c r="E189" s="29"/>
      <c r="F189" s="29"/>
      <c r="G189" s="29"/>
      <c r="H189" s="29"/>
      <c r="I189" s="29"/>
      <c r="J189" s="29"/>
    </row>
    <row r="190" spans="5:10" ht="21" customHeight="1">
      <c r="E190" s="29"/>
      <c r="F190" s="29"/>
      <c r="G190" s="29"/>
      <c r="H190" s="29"/>
      <c r="I190" s="29"/>
      <c r="J190" s="29"/>
    </row>
    <row r="191" spans="5:10" ht="21" customHeight="1">
      <c r="E191" s="29"/>
      <c r="F191" s="29"/>
      <c r="G191" s="29"/>
      <c r="H191" s="29"/>
      <c r="I191" s="29"/>
      <c r="J191" s="29"/>
    </row>
    <row r="192" spans="5:10" ht="21" customHeight="1">
      <c r="E192" s="29"/>
      <c r="F192" s="29"/>
      <c r="G192" s="29"/>
      <c r="H192" s="29"/>
      <c r="I192" s="29"/>
      <c r="J192" s="29"/>
    </row>
    <row r="193" spans="5:10" ht="21" customHeight="1">
      <c r="E193" s="29"/>
      <c r="F193" s="29"/>
      <c r="G193" s="29"/>
      <c r="H193" s="29"/>
      <c r="I193" s="29"/>
      <c r="J193" s="29"/>
    </row>
    <row r="194" spans="5:10" ht="21" customHeight="1">
      <c r="E194" s="29"/>
      <c r="F194" s="29"/>
      <c r="G194" s="29"/>
      <c r="H194" s="29"/>
      <c r="I194" s="29"/>
      <c r="J194" s="29"/>
    </row>
    <row r="195" spans="5:10" ht="21" customHeight="1">
      <c r="E195" s="29"/>
      <c r="F195" s="29"/>
      <c r="G195" s="29"/>
      <c r="H195" s="29"/>
      <c r="I195" s="29"/>
      <c r="J195" s="29"/>
    </row>
    <row r="196" spans="5:10" ht="21" customHeight="1">
      <c r="E196" s="29"/>
      <c r="F196" s="29"/>
      <c r="G196" s="29"/>
      <c r="H196" s="29"/>
      <c r="I196" s="29"/>
      <c r="J196" s="29"/>
    </row>
    <row r="197" spans="5:10" ht="21" customHeight="1">
      <c r="E197" s="29"/>
      <c r="F197" s="29"/>
      <c r="G197" s="29"/>
      <c r="H197" s="29"/>
      <c r="I197" s="29"/>
      <c r="J197" s="29"/>
    </row>
    <row r="198" spans="5:10" ht="21" customHeight="1">
      <c r="E198" s="29"/>
      <c r="F198" s="29"/>
      <c r="G198" s="29"/>
      <c r="H198" s="29"/>
      <c r="I198" s="29"/>
      <c r="J198" s="29"/>
    </row>
    <row r="199" spans="5:10" ht="21" customHeight="1">
      <c r="E199" s="29"/>
      <c r="F199" s="29"/>
      <c r="G199" s="29"/>
      <c r="H199" s="29"/>
      <c r="I199" s="29"/>
      <c r="J199" s="29"/>
    </row>
    <row r="200" spans="5:10" ht="21" customHeight="1">
      <c r="E200" s="29"/>
      <c r="F200" s="29"/>
      <c r="G200" s="29"/>
      <c r="H200" s="29"/>
      <c r="I200" s="29"/>
      <c r="J200" s="29"/>
    </row>
    <row r="201" spans="5:10" ht="21" customHeight="1">
      <c r="E201" s="29"/>
      <c r="F201" s="29"/>
      <c r="G201" s="29"/>
      <c r="H201" s="29"/>
      <c r="I201" s="29"/>
      <c r="J201" s="29"/>
    </row>
    <row r="202" spans="5:10" ht="21" customHeight="1">
      <c r="E202" s="29"/>
      <c r="F202" s="29"/>
      <c r="G202" s="29"/>
      <c r="H202" s="29"/>
      <c r="I202" s="29"/>
      <c r="J202" s="29"/>
    </row>
    <row r="203" spans="5:10" ht="21" customHeight="1">
      <c r="E203" s="29"/>
      <c r="F203" s="29"/>
      <c r="G203" s="29"/>
      <c r="H203" s="29"/>
      <c r="I203" s="29"/>
      <c r="J203" s="29"/>
    </row>
    <row r="204" spans="5:10" ht="21" customHeight="1">
      <c r="E204" s="29"/>
      <c r="F204" s="29"/>
      <c r="G204" s="29"/>
      <c r="H204" s="29"/>
      <c r="I204" s="29"/>
      <c r="J204" s="29"/>
    </row>
    <row r="205" spans="5:10" ht="21" customHeight="1">
      <c r="E205" s="29"/>
      <c r="F205" s="29"/>
      <c r="G205" s="29"/>
      <c r="H205" s="29"/>
      <c r="I205" s="29"/>
      <c r="J205" s="29"/>
    </row>
    <row r="206" spans="5:10" ht="21" customHeight="1">
      <c r="E206" s="29"/>
      <c r="F206" s="29"/>
      <c r="G206" s="29"/>
      <c r="H206" s="29"/>
      <c r="I206" s="29"/>
      <c r="J206" s="29"/>
    </row>
    <row r="207" spans="5:10" ht="21" customHeight="1">
      <c r="E207" s="29"/>
      <c r="F207" s="29"/>
      <c r="G207" s="29"/>
      <c r="H207" s="29"/>
      <c r="I207" s="29"/>
      <c r="J207" s="29"/>
    </row>
    <row r="208" spans="5:10" ht="21" customHeight="1">
      <c r="E208" s="29"/>
      <c r="F208" s="29"/>
      <c r="G208" s="29"/>
      <c r="H208" s="29"/>
      <c r="I208" s="29"/>
      <c r="J208" s="29"/>
    </row>
    <row r="209" spans="5:10" ht="21" customHeight="1">
      <c r="E209" s="29"/>
      <c r="F209" s="29"/>
      <c r="G209" s="29"/>
      <c r="H209" s="29"/>
      <c r="I209" s="29"/>
      <c r="J209" s="29"/>
    </row>
    <row r="210" spans="5:10" ht="21" customHeight="1">
      <c r="E210" s="29"/>
      <c r="F210" s="29"/>
      <c r="G210" s="29"/>
      <c r="H210" s="29"/>
      <c r="I210" s="29"/>
      <c r="J210" s="29"/>
    </row>
    <row r="211" spans="5:10" ht="21" customHeight="1">
      <c r="E211" s="29"/>
      <c r="F211" s="29"/>
      <c r="G211" s="29"/>
      <c r="H211" s="29"/>
      <c r="I211" s="29"/>
      <c r="J211" s="29"/>
    </row>
    <row r="212" spans="5:10" ht="21" customHeight="1">
      <c r="E212" s="29"/>
      <c r="F212" s="29"/>
      <c r="G212" s="29"/>
      <c r="H212" s="29"/>
      <c r="I212" s="29"/>
      <c r="J212" s="29"/>
    </row>
    <row r="213" spans="5:10" ht="21" customHeight="1">
      <c r="E213" s="29"/>
      <c r="F213" s="29"/>
      <c r="G213" s="29"/>
      <c r="H213" s="29"/>
      <c r="I213" s="29"/>
      <c r="J213" s="29"/>
    </row>
    <row r="214" spans="5:10" ht="21" customHeight="1">
      <c r="E214" s="29"/>
      <c r="F214" s="29"/>
      <c r="G214" s="29"/>
      <c r="H214" s="29"/>
      <c r="I214" s="29"/>
      <c r="J214" s="29"/>
    </row>
    <row r="215" spans="5:10" ht="21" customHeight="1">
      <c r="E215" s="29"/>
      <c r="F215" s="29"/>
      <c r="G215" s="29"/>
      <c r="H215" s="29"/>
      <c r="I215" s="29"/>
      <c r="J215" s="29"/>
    </row>
    <row r="216" spans="5:10" ht="21" customHeight="1">
      <c r="E216" s="29"/>
      <c r="F216" s="29"/>
      <c r="G216" s="29"/>
      <c r="H216" s="29"/>
      <c r="I216" s="29"/>
      <c r="J216" s="29"/>
    </row>
    <row r="217" spans="5:10" ht="21" customHeight="1">
      <c r="E217" s="29"/>
      <c r="F217" s="29"/>
      <c r="G217" s="29"/>
      <c r="H217" s="29"/>
      <c r="I217" s="29"/>
      <c r="J217" s="29"/>
    </row>
    <row r="218" spans="5:10" ht="21" customHeight="1">
      <c r="E218" s="29"/>
      <c r="F218" s="29"/>
      <c r="G218" s="29"/>
      <c r="H218" s="29"/>
      <c r="I218" s="29"/>
      <c r="J218" s="29"/>
    </row>
    <row r="219" spans="5:10" ht="21" customHeight="1">
      <c r="E219" s="29"/>
      <c r="F219" s="29"/>
      <c r="G219" s="29"/>
      <c r="H219" s="29"/>
      <c r="I219" s="29"/>
      <c r="J219" s="29"/>
    </row>
    <row r="220" spans="5:10" ht="21" customHeight="1">
      <c r="E220" s="29"/>
      <c r="F220" s="29"/>
      <c r="G220" s="29"/>
      <c r="H220" s="29"/>
      <c r="I220" s="29"/>
      <c r="J220" s="29"/>
    </row>
    <row r="221" spans="5:10" ht="21" customHeight="1">
      <c r="E221" s="29"/>
      <c r="F221" s="29"/>
      <c r="G221" s="29"/>
      <c r="H221" s="29"/>
      <c r="I221" s="29"/>
      <c r="J221" s="29"/>
    </row>
    <row r="222" spans="5:10" ht="21" customHeight="1">
      <c r="E222" s="29"/>
      <c r="F222" s="29"/>
      <c r="G222" s="29"/>
      <c r="H222" s="29"/>
      <c r="I222" s="29"/>
      <c r="J222" s="29"/>
    </row>
    <row r="223" spans="5:10" ht="21" customHeight="1">
      <c r="E223" s="29"/>
      <c r="F223" s="29"/>
      <c r="G223" s="29"/>
      <c r="H223" s="29"/>
      <c r="I223" s="29"/>
      <c r="J223" s="29"/>
    </row>
    <row r="224" spans="5:10" ht="21" customHeight="1">
      <c r="E224" s="29"/>
      <c r="F224" s="29"/>
      <c r="G224" s="29"/>
      <c r="H224" s="29"/>
      <c r="I224" s="29"/>
      <c r="J224" s="29"/>
    </row>
    <row r="225" spans="5:10" ht="21" customHeight="1">
      <c r="E225" s="29"/>
      <c r="F225" s="29"/>
      <c r="G225" s="29"/>
      <c r="H225" s="29"/>
      <c r="I225" s="29"/>
      <c r="J225" s="29"/>
    </row>
    <row r="226" spans="5:10" ht="21" customHeight="1">
      <c r="E226" s="29"/>
      <c r="F226" s="29"/>
      <c r="G226" s="29"/>
      <c r="H226" s="29"/>
      <c r="I226" s="29"/>
      <c r="J226" s="29"/>
    </row>
    <row r="227" spans="5:10" ht="21" customHeight="1">
      <c r="E227" s="29"/>
      <c r="F227" s="29"/>
      <c r="G227" s="29"/>
      <c r="H227" s="29"/>
      <c r="I227" s="29"/>
      <c r="J227" s="29"/>
    </row>
    <row r="228" spans="5:10" ht="21" customHeight="1">
      <c r="E228" s="29"/>
      <c r="F228" s="29"/>
      <c r="G228" s="29"/>
      <c r="H228" s="29"/>
      <c r="I228" s="29"/>
      <c r="J228" s="29"/>
    </row>
    <row r="229" spans="5:10" ht="21" customHeight="1">
      <c r="E229" s="29"/>
      <c r="F229" s="29"/>
      <c r="G229" s="29"/>
      <c r="H229" s="29"/>
      <c r="I229" s="29"/>
      <c r="J229" s="29"/>
    </row>
    <row r="230" spans="5:10" ht="21" customHeight="1">
      <c r="E230" s="29"/>
      <c r="F230" s="29"/>
      <c r="G230" s="29"/>
      <c r="H230" s="29"/>
      <c r="I230" s="29"/>
      <c r="J230" s="29"/>
    </row>
    <row r="231" spans="5:10" ht="21" customHeight="1">
      <c r="E231" s="29"/>
      <c r="F231" s="29"/>
      <c r="G231" s="29"/>
      <c r="H231" s="29"/>
      <c r="I231" s="29"/>
      <c r="J231" s="29"/>
    </row>
    <row r="232" spans="5:10" ht="21" customHeight="1">
      <c r="E232" s="29"/>
      <c r="F232" s="29"/>
      <c r="G232" s="29"/>
      <c r="H232" s="29"/>
      <c r="I232" s="29"/>
      <c r="J232" s="29"/>
    </row>
    <row r="233" spans="5:10" ht="21" customHeight="1">
      <c r="E233" s="29"/>
      <c r="F233" s="29"/>
      <c r="G233" s="29"/>
      <c r="H233" s="29"/>
      <c r="I233" s="29"/>
      <c r="J233" s="29"/>
    </row>
    <row r="234" spans="5:10" ht="21" customHeight="1">
      <c r="E234" s="29"/>
      <c r="F234" s="29"/>
      <c r="G234" s="29"/>
      <c r="H234" s="29"/>
      <c r="I234" s="29"/>
      <c r="J234" s="29"/>
    </row>
    <row r="235" spans="5:10" ht="21" customHeight="1">
      <c r="E235" s="29"/>
      <c r="F235" s="29"/>
      <c r="G235" s="29"/>
      <c r="H235" s="29"/>
      <c r="I235" s="29"/>
      <c r="J235" s="29"/>
    </row>
    <row r="236" spans="5:10" ht="21" customHeight="1">
      <c r="E236" s="29"/>
      <c r="F236" s="29"/>
      <c r="G236" s="29"/>
      <c r="H236" s="29"/>
      <c r="I236" s="29"/>
      <c r="J236" s="29"/>
    </row>
    <row r="237" spans="5:10" ht="21" customHeight="1">
      <c r="E237" s="29"/>
      <c r="F237" s="29"/>
      <c r="G237" s="29"/>
      <c r="H237" s="29"/>
      <c r="I237" s="29"/>
      <c r="J237" s="29"/>
    </row>
    <row r="238" spans="5:10" ht="21" customHeight="1">
      <c r="E238" s="29"/>
      <c r="F238" s="29"/>
      <c r="G238" s="29"/>
      <c r="H238" s="29"/>
      <c r="I238" s="29"/>
      <c r="J238" s="29"/>
    </row>
    <row r="239" spans="5:10" ht="21" customHeight="1">
      <c r="E239" s="29"/>
      <c r="F239" s="29"/>
      <c r="G239" s="29"/>
      <c r="H239" s="29"/>
      <c r="I239" s="29"/>
      <c r="J239" s="29"/>
    </row>
    <row r="240" spans="5:10" ht="21" customHeight="1">
      <c r="E240" s="29"/>
      <c r="F240" s="29"/>
      <c r="G240" s="29"/>
      <c r="H240" s="29"/>
      <c r="I240" s="29"/>
      <c r="J240" s="29"/>
    </row>
    <row r="241" spans="5:10" ht="21" customHeight="1">
      <c r="E241" s="29"/>
      <c r="F241" s="29"/>
      <c r="G241" s="29"/>
      <c r="H241" s="29"/>
      <c r="I241" s="29"/>
      <c r="J241" s="29"/>
    </row>
    <row r="242" spans="5:10" ht="21" customHeight="1">
      <c r="E242" s="29"/>
      <c r="F242" s="29"/>
      <c r="G242" s="29"/>
      <c r="H242" s="29"/>
      <c r="I242" s="29"/>
      <c r="J242" s="29"/>
    </row>
    <row r="243" spans="5:10" ht="21" customHeight="1">
      <c r="E243" s="29"/>
      <c r="F243" s="29"/>
      <c r="G243" s="29"/>
      <c r="H243" s="29"/>
      <c r="I243" s="29"/>
      <c r="J243" s="29"/>
    </row>
    <row r="244" spans="5:10" ht="21" customHeight="1">
      <c r="E244" s="29"/>
      <c r="F244" s="29"/>
      <c r="G244" s="29"/>
      <c r="H244" s="29"/>
      <c r="I244" s="29"/>
      <c r="J244" s="29"/>
    </row>
    <row r="245" spans="5:10" ht="21" customHeight="1">
      <c r="E245" s="29"/>
      <c r="F245" s="29"/>
      <c r="G245" s="29"/>
      <c r="H245" s="29"/>
      <c r="I245" s="29"/>
      <c r="J245" s="29"/>
    </row>
    <row r="246" spans="5:10" ht="21" customHeight="1">
      <c r="E246" s="29"/>
      <c r="F246" s="29"/>
      <c r="G246" s="29"/>
      <c r="H246" s="29"/>
      <c r="I246" s="29"/>
      <c r="J246" s="29"/>
    </row>
    <row r="247" spans="5:10" ht="21" customHeight="1">
      <c r="E247" s="29"/>
      <c r="F247" s="29"/>
      <c r="G247" s="29"/>
      <c r="H247" s="29"/>
      <c r="I247" s="29"/>
      <c r="J247" s="29"/>
    </row>
    <row r="248" spans="5:10" ht="21" customHeight="1">
      <c r="E248" s="29"/>
      <c r="F248" s="29"/>
      <c r="G248" s="29"/>
      <c r="H248" s="29"/>
      <c r="I248" s="29"/>
      <c r="J248" s="29"/>
    </row>
    <row r="249" spans="5:10" ht="21" customHeight="1">
      <c r="E249" s="29"/>
      <c r="F249" s="29"/>
      <c r="G249" s="29"/>
      <c r="H249" s="29"/>
      <c r="I249" s="29"/>
      <c r="J249" s="29"/>
    </row>
    <row r="250" spans="5:10" ht="21" customHeight="1">
      <c r="E250" s="29"/>
      <c r="F250" s="29"/>
      <c r="G250" s="29"/>
      <c r="H250" s="29"/>
      <c r="I250" s="29"/>
      <c r="J250" s="29"/>
    </row>
    <row r="251" spans="5:10" ht="21" customHeight="1">
      <c r="E251" s="29"/>
      <c r="F251" s="29"/>
      <c r="G251" s="29"/>
      <c r="H251" s="29"/>
      <c r="I251" s="29"/>
      <c r="J251" s="29"/>
    </row>
    <row r="252" spans="5:10" ht="21" customHeight="1">
      <c r="E252" s="29"/>
      <c r="F252" s="29"/>
      <c r="G252" s="29"/>
      <c r="H252" s="29"/>
      <c r="I252" s="29"/>
      <c r="J252" s="29"/>
    </row>
    <row r="253" spans="5:10" ht="21" customHeight="1">
      <c r="E253" s="29"/>
      <c r="F253" s="29"/>
      <c r="G253" s="29"/>
      <c r="H253" s="29"/>
      <c r="I253" s="29"/>
      <c r="J253" s="29"/>
    </row>
    <row r="254" spans="5:10" ht="21" customHeight="1">
      <c r="E254" s="29"/>
      <c r="F254" s="29"/>
      <c r="G254" s="29"/>
      <c r="H254" s="29"/>
      <c r="I254" s="29"/>
      <c r="J254" s="29"/>
    </row>
    <row r="255" spans="5:10" ht="21" customHeight="1">
      <c r="E255" s="29"/>
      <c r="F255" s="29"/>
      <c r="G255" s="29"/>
      <c r="H255" s="29"/>
      <c r="I255" s="29"/>
      <c r="J255" s="29"/>
    </row>
    <row r="256" spans="5:10" ht="21" customHeight="1">
      <c r="E256" s="29"/>
      <c r="F256" s="29"/>
      <c r="G256" s="29"/>
      <c r="H256" s="29"/>
      <c r="I256" s="29"/>
      <c r="J256" s="29"/>
    </row>
    <row r="257" spans="5:10" ht="21" customHeight="1">
      <c r="E257" s="29"/>
      <c r="F257" s="29"/>
      <c r="G257" s="29"/>
      <c r="H257" s="29"/>
      <c r="I257" s="29"/>
      <c r="J257" s="29"/>
    </row>
    <row r="258" spans="5:10" ht="21" customHeight="1">
      <c r="E258" s="29"/>
      <c r="F258" s="29"/>
      <c r="G258" s="29"/>
      <c r="H258" s="29"/>
      <c r="I258" s="29"/>
      <c r="J258" s="29"/>
    </row>
    <row r="259" spans="5:10" ht="21" customHeight="1">
      <c r="E259" s="29"/>
      <c r="F259" s="29"/>
      <c r="G259" s="29"/>
      <c r="H259" s="29"/>
      <c r="I259" s="29"/>
      <c r="J259" s="29"/>
    </row>
    <row r="260" spans="5:10" ht="21" customHeight="1">
      <c r="E260" s="29"/>
      <c r="F260" s="29"/>
      <c r="G260" s="29"/>
      <c r="H260" s="29"/>
      <c r="I260" s="29"/>
      <c r="J260" s="29"/>
    </row>
    <row r="261" spans="5:10" ht="21" customHeight="1">
      <c r="E261" s="29"/>
      <c r="F261" s="29"/>
      <c r="G261" s="29"/>
      <c r="H261" s="29"/>
      <c r="I261" s="29"/>
      <c r="J261" s="29"/>
    </row>
    <row r="262" spans="5:10" ht="21" customHeight="1">
      <c r="E262" s="29"/>
      <c r="F262" s="29"/>
      <c r="G262" s="29"/>
      <c r="H262" s="29"/>
      <c r="I262" s="29"/>
      <c r="J262" s="29"/>
    </row>
    <row r="263" spans="5:10" ht="21" customHeight="1">
      <c r="E263" s="29"/>
      <c r="F263" s="29"/>
      <c r="G263" s="29"/>
      <c r="H263" s="29"/>
      <c r="I263" s="29"/>
      <c r="J263" s="29"/>
    </row>
    <row r="264" spans="5:10" ht="21" customHeight="1">
      <c r="E264" s="29"/>
      <c r="F264" s="29"/>
      <c r="G264" s="29"/>
      <c r="H264" s="29"/>
      <c r="I264" s="29"/>
      <c r="J264" s="29"/>
    </row>
    <row r="265" spans="5:10" ht="21" customHeight="1">
      <c r="E265" s="29"/>
      <c r="F265" s="29"/>
      <c r="G265" s="29"/>
      <c r="H265" s="29"/>
      <c r="I265" s="29"/>
      <c r="J265" s="29"/>
    </row>
    <row r="266" spans="5:10" ht="21" customHeight="1">
      <c r="E266" s="29"/>
      <c r="F266" s="29"/>
      <c r="G266" s="29"/>
      <c r="H266" s="29"/>
      <c r="I266" s="29"/>
      <c r="J266" s="29"/>
    </row>
    <row r="267" spans="5:10" ht="21" customHeight="1">
      <c r="E267" s="29"/>
      <c r="F267" s="29"/>
      <c r="G267" s="29"/>
      <c r="H267" s="29"/>
      <c r="I267" s="29"/>
      <c r="J267" s="29"/>
    </row>
    <row r="268" spans="5:10" ht="21" customHeight="1">
      <c r="E268" s="29"/>
      <c r="F268" s="29"/>
      <c r="G268" s="29"/>
      <c r="H268" s="29"/>
      <c r="I268" s="29"/>
      <c r="J268" s="29"/>
    </row>
    <row r="269" spans="5:10" ht="21" customHeight="1">
      <c r="E269" s="29"/>
      <c r="F269" s="29"/>
      <c r="G269" s="29"/>
      <c r="H269" s="29"/>
      <c r="I269" s="29"/>
      <c r="J269" s="29"/>
    </row>
    <row r="270" spans="5:10" ht="21" customHeight="1">
      <c r="E270" s="29"/>
      <c r="F270" s="29"/>
      <c r="G270" s="29"/>
      <c r="H270" s="29"/>
      <c r="I270" s="29"/>
      <c r="J270" s="29"/>
    </row>
    <row r="271" spans="5:10" ht="21" customHeight="1">
      <c r="E271" s="29"/>
      <c r="F271" s="29"/>
      <c r="G271" s="29"/>
      <c r="H271" s="29"/>
      <c r="I271" s="29"/>
      <c r="J271" s="29"/>
    </row>
    <row r="272" spans="5:10" ht="21" customHeight="1">
      <c r="E272" s="29"/>
      <c r="F272" s="29"/>
      <c r="G272" s="29"/>
      <c r="H272" s="29"/>
      <c r="I272" s="29"/>
      <c r="J272" s="29"/>
    </row>
    <row r="273" spans="5:10" ht="21" customHeight="1">
      <c r="E273" s="29"/>
      <c r="F273" s="29"/>
      <c r="G273" s="29"/>
      <c r="H273" s="29"/>
      <c r="I273" s="29"/>
      <c r="J273" s="29"/>
    </row>
    <row r="274" spans="5:10" ht="21" customHeight="1">
      <c r="E274" s="29"/>
      <c r="F274" s="29"/>
      <c r="G274" s="29"/>
      <c r="H274" s="29"/>
      <c r="I274" s="29"/>
      <c r="J274" s="29"/>
    </row>
    <row r="275" spans="5:10" ht="21" customHeight="1">
      <c r="E275" s="29"/>
      <c r="F275" s="29"/>
      <c r="G275" s="29"/>
      <c r="H275" s="29"/>
      <c r="I275" s="29"/>
      <c r="J275" s="29"/>
    </row>
    <row r="276" spans="5:10" ht="21" customHeight="1">
      <c r="E276" s="29"/>
      <c r="F276" s="29"/>
      <c r="G276" s="29"/>
      <c r="H276" s="29"/>
      <c r="I276" s="29"/>
      <c r="J276" s="29"/>
    </row>
    <row r="277" spans="5:10" ht="21" customHeight="1">
      <c r="E277" s="29"/>
      <c r="F277" s="29"/>
      <c r="G277" s="29"/>
      <c r="H277" s="29"/>
      <c r="I277" s="29"/>
      <c r="J277" s="29"/>
    </row>
    <row r="278" spans="5:10" ht="21" customHeight="1">
      <c r="E278" s="29"/>
      <c r="F278" s="29"/>
      <c r="G278" s="29"/>
      <c r="H278" s="29"/>
      <c r="I278" s="29"/>
      <c r="J278" s="29"/>
    </row>
    <row r="279" spans="5:10" ht="21" customHeight="1">
      <c r="E279" s="29"/>
      <c r="F279" s="29"/>
      <c r="G279" s="29"/>
      <c r="H279" s="29"/>
      <c r="I279" s="29"/>
      <c r="J279" s="29"/>
    </row>
    <row r="280" spans="5:10" ht="21" customHeight="1">
      <c r="E280" s="29"/>
      <c r="F280" s="29"/>
      <c r="G280" s="29"/>
      <c r="H280" s="29"/>
      <c r="I280" s="29"/>
      <c r="J280" s="29"/>
    </row>
    <row r="281" spans="5:10" ht="21" customHeight="1">
      <c r="E281" s="29"/>
      <c r="F281" s="29"/>
      <c r="G281" s="29"/>
      <c r="H281" s="29"/>
      <c r="I281" s="29"/>
      <c r="J281" s="29"/>
    </row>
    <row r="282" spans="5:10" ht="21" customHeight="1">
      <c r="E282" s="29"/>
      <c r="F282" s="29"/>
      <c r="G282" s="29"/>
      <c r="H282" s="29"/>
      <c r="I282" s="29"/>
      <c r="J282" s="29"/>
    </row>
    <row r="283" spans="5:10" ht="21" customHeight="1">
      <c r="E283" s="29"/>
      <c r="F283" s="29"/>
      <c r="G283" s="29"/>
      <c r="H283" s="29"/>
      <c r="I283" s="29"/>
      <c r="J283" s="29"/>
    </row>
    <row r="284" spans="5:10" ht="21" customHeight="1">
      <c r="E284" s="29"/>
      <c r="F284" s="29"/>
      <c r="G284" s="29"/>
      <c r="H284" s="29"/>
      <c r="I284" s="29"/>
      <c r="J284" s="29"/>
    </row>
    <row r="285" spans="5:10" ht="21" customHeight="1">
      <c r="E285" s="29"/>
      <c r="F285" s="29"/>
      <c r="G285" s="29"/>
      <c r="H285" s="29"/>
      <c r="I285" s="29"/>
      <c r="J285" s="29"/>
    </row>
    <row r="286" spans="5:10" ht="21" customHeight="1">
      <c r="E286" s="29"/>
      <c r="F286" s="29"/>
      <c r="G286" s="29"/>
      <c r="H286" s="29"/>
      <c r="I286" s="29"/>
      <c r="J286" s="29"/>
    </row>
    <row r="287" spans="5:10" ht="21" customHeight="1">
      <c r="E287" s="29"/>
      <c r="F287" s="29"/>
      <c r="G287" s="29"/>
      <c r="H287" s="29"/>
      <c r="I287" s="29"/>
      <c r="J287" s="29"/>
    </row>
    <row r="288" spans="5:10" ht="21" customHeight="1">
      <c r="E288" s="29"/>
      <c r="F288" s="29"/>
      <c r="G288" s="29"/>
      <c r="H288" s="29"/>
      <c r="I288" s="29"/>
      <c r="J288" s="29"/>
    </row>
    <row r="289" spans="5:10" ht="21" customHeight="1">
      <c r="E289" s="29"/>
      <c r="F289" s="29"/>
      <c r="G289" s="29"/>
      <c r="H289" s="29"/>
      <c r="I289" s="29"/>
      <c r="J289" s="29"/>
    </row>
    <row r="290" spans="5:10" ht="21" customHeight="1">
      <c r="E290" s="29"/>
      <c r="F290" s="29"/>
      <c r="G290" s="29"/>
      <c r="H290" s="29"/>
      <c r="I290" s="29"/>
      <c r="J290" s="29"/>
    </row>
    <row r="291" spans="5:10" ht="21" customHeight="1">
      <c r="E291" s="29"/>
      <c r="F291" s="29"/>
      <c r="G291" s="29"/>
      <c r="H291" s="29"/>
      <c r="I291" s="29"/>
      <c r="J291" s="29"/>
    </row>
    <row r="292" spans="5:10" ht="21" customHeight="1">
      <c r="E292" s="29"/>
      <c r="F292" s="29"/>
      <c r="G292" s="29"/>
      <c r="H292" s="29"/>
      <c r="I292" s="29"/>
      <c r="J292" s="29"/>
    </row>
    <row r="293" spans="5:10" ht="21" customHeight="1">
      <c r="E293" s="29"/>
      <c r="F293" s="29"/>
      <c r="G293" s="29"/>
      <c r="H293" s="29"/>
      <c r="I293" s="29"/>
      <c r="J293" s="29"/>
    </row>
    <row r="294" spans="5:10" ht="21" customHeight="1">
      <c r="E294" s="29"/>
      <c r="F294" s="29"/>
      <c r="G294" s="29"/>
      <c r="H294" s="29"/>
      <c r="I294" s="29"/>
      <c r="J294" s="29"/>
    </row>
    <row r="295" spans="5:10" ht="21" customHeight="1">
      <c r="E295" s="29"/>
      <c r="F295" s="29"/>
      <c r="G295" s="29"/>
      <c r="H295" s="29"/>
      <c r="I295" s="29"/>
      <c r="J295" s="29"/>
    </row>
    <row r="296" spans="5:10" ht="21" customHeight="1">
      <c r="E296" s="29"/>
      <c r="F296" s="29"/>
      <c r="G296" s="29"/>
      <c r="H296" s="29"/>
      <c r="I296" s="29"/>
      <c r="J296" s="29"/>
    </row>
    <row r="297" spans="5:10" ht="21" customHeight="1">
      <c r="E297" s="29"/>
      <c r="F297" s="29"/>
      <c r="G297" s="29"/>
      <c r="H297" s="29"/>
      <c r="I297" s="29"/>
      <c r="J297" s="29"/>
    </row>
    <row r="298" spans="5:10" ht="21" customHeight="1">
      <c r="E298" s="29"/>
      <c r="F298" s="29"/>
      <c r="G298" s="29"/>
      <c r="H298" s="29"/>
      <c r="I298" s="29"/>
      <c r="J298" s="29"/>
    </row>
    <row r="299" spans="5:10" ht="21" customHeight="1">
      <c r="E299" s="29"/>
      <c r="F299" s="29"/>
      <c r="G299" s="29"/>
      <c r="H299" s="29"/>
      <c r="I299" s="29"/>
      <c r="J299" s="29"/>
    </row>
    <row r="300" spans="5:10" ht="21" customHeight="1">
      <c r="E300" s="29"/>
      <c r="F300" s="29"/>
      <c r="G300" s="29"/>
      <c r="H300" s="29"/>
      <c r="I300" s="29"/>
      <c r="J300" s="29"/>
    </row>
    <row r="301" spans="5:10" ht="21" customHeight="1">
      <c r="E301" s="29"/>
      <c r="F301" s="29"/>
      <c r="G301" s="29"/>
      <c r="H301" s="29"/>
      <c r="I301" s="29"/>
      <c r="J301" s="29"/>
    </row>
    <row r="302" spans="5:10" ht="21" customHeight="1">
      <c r="E302" s="29"/>
      <c r="F302" s="29"/>
      <c r="G302" s="29"/>
      <c r="H302" s="29"/>
      <c r="I302" s="29"/>
      <c r="J302" s="29"/>
    </row>
    <row r="303" spans="5:10" ht="21" customHeight="1">
      <c r="E303" s="29"/>
      <c r="F303" s="29"/>
      <c r="G303" s="29"/>
      <c r="H303" s="29"/>
      <c r="I303" s="29"/>
      <c r="J303" s="29"/>
    </row>
    <row r="304" spans="5:10" ht="21" customHeight="1">
      <c r="E304" s="29"/>
      <c r="F304" s="29"/>
      <c r="G304" s="29"/>
      <c r="H304" s="29"/>
      <c r="I304" s="29"/>
      <c r="J304" s="29"/>
    </row>
    <row r="305" spans="5:10" ht="21" customHeight="1">
      <c r="E305" s="29"/>
      <c r="F305" s="29"/>
      <c r="G305" s="29"/>
      <c r="H305" s="29"/>
      <c r="I305" s="29"/>
      <c r="J305" s="29"/>
    </row>
    <row r="306" spans="5:10" ht="21" customHeight="1">
      <c r="E306" s="29"/>
      <c r="F306" s="29"/>
      <c r="G306" s="29"/>
      <c r="H306" s="29"/>
      <c r="I306" s="29"/>
      <c r="J306" s="29"/>
    </row>
    <row r="307" spans="5:10" ht="21" customHeight="1">
      <c r="E307" s="29"/>
      <c r="F307" s="29"/>
      <c r="G307" s="29"/>
      <c r="H307" s="29"/>
      <c r="I307" s="29"/>
      <c r="J307" s="29"/>
    </row>
    <row r="308" spans="5:10" ht="21" customHeight="1">
      <c r="E308" s="29"/>
      <c r="F308" s="29"/>
      <c r="G308" s="29"/>
      <c r="H308" s="29"/>
      <c r="I308" s="29"/>
      <c r="J308" s="29"/>
    </row>
    <row r="309" spans="5:10" ht="21" customHeight="1">
      <c r="E309" s="29"/>
      <c r="F309" s="29"/>
      <c r="G309" s="29"/>
      <c r="H309" s="29"/>
      <c r="I309" s="29"/>
      <c r="J309" s="29"/>
    </row>
    <row r="310" spans="5:10" ht="21" customHeight="1">
      <c r="E310" s="29"/>
      <c r="F310" s="29"/>
      <c r="G310" s="29"/>
      <c r="H310" s="29"/>
      <c r="I310" s="29"/>
      <c r="J310" s="29"/>
    </row>
  </sheetData>
  <sheetProtection/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M86"/>
  <sheetViews>
    <sheetView view="pageBreakPreview" zoomScaleSheetLayoutView="100" zoomScalePageLayoutView="0" workbookViewId="0" topLeftCell="A40">
      <selection activeCell="C9" sqref="C9:C11"/>
    </sheetView>
  </sheetViews>
  <sheetFormatPr defaultColWidth="9.140625" defaultRowHeight="15"/>
  <cols>
    <col min="1" max="1" width="2.57421875" style="47" customWidth="1"/>
    <col min="2" max="2" width="17.421875" style="47" customWidth="1"/>
    <col min="3" max="3" width="22.140625" style="47" customWidth="1"/>
    <col min="4" max="4" width="23.421875" style="47" customWidth="1"/>
    <col min="5" max="9" width="6.57421875" style="66" customWidth="1"/>
    <col min="10" max="10" width="9.7109375" style="66" customWidth="1"/>
    <col min="11" max="11" width="16.8515625" style="47" customWidth="1"/>
    <col min="12" max="12" width="8.57421875" style="47" customWidth="1"/>
    <col min="13" max="13" width="5.140625" style="47" customWidth="1"/>
    <col min="14" max="16384" width="9.00390625" style="47" customWidth="1"/>
  </cols>
  <sheetData>
    <row r="1" spans="2:12" s="46" customFormat="1" ht="21" customHeight="1">
      <c r="B1" s="28" t="s">
        <v>785</v>
      </c>
      <c r="E1" s="225"/>
      <c r="F1" s="225"/>
      <c r="G1" s="225"/>
      <c r="H1" s="225"/>
      <c r="I1" s="225"/>
      <c r="J1" s="225"/>
      <c r="L1" s="226" t="s">
        <v>1320</v>
      </c>
    </row>
    <row r="2" spans="1:12" s="46" customFormat="1" ht="21">
      <c r="A2" s="476" t="s">
        <v>725</v>
      </c>
      <c r="B2" s="476"/>
      <c r="C2" s="476"/>
      <c r="D2" s="476"/>
      <c r="E2" s="476"/>
      <c r="F2" s="476"/>
      <c r="G2" s="476"/>
      <c r="H2" s="476"/>
      <c r="I2" s="476"/>
      <c r="J2" s="476"/>
      <c r="K2" s="477"/>
      <c r="L2" s="193" t="s">
        <v>1065</v>
      </c>
    </row>
    <row r="3" spans="1:12" s="46" customFormat="1" ht="21">
      <c r="A3" s="476" t="s">
        <v>1315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6" customFormat="1" ht="21">
      <c r="A4" s="476" t="s">
        <v>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s="46" customFormat="1" ht="21">
      <c r="A5" s="43" t="s">
        <v>872</v>
      </c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</row>
    <row r="6" spans="1:12" s="46" customFormat="1" ht="21">
      <c r="A6" s="43" t="s">
        <v>875</v>
      </c>
      <c r="B6" s="43"/>
      <c r="C6" s="43"/>
      <c r="D6" s="43"/>
      <c r="E6" s="43"/>
      <c r="F6" s="43"/>
      <c r="G6" s="43"/>
      <c r="H6" s="42"/>
      <c r="I6" s="42"/>
      <c r="J6" s="42"/>
      <c r="K6" s="42"/>
      <c r="L6" s="42"/>
    </row>
    <row r="7" spans="1:12" s="46" customFormat="1" ht="21">
      <c r="A7" s="43" t="s">
        <v>773</v>
      </c>
      <c r="B7" s="43"/>
      <c r="C7" s="43"/>
      <c r="D7" s="43"/>
      <c r="E7" s="42"/>
      <c r="F7" s="42"/>
      <c r="G7" s="42"/>
      <c r="H7" s="42"/>
      <c r="I7" s="42"/>
      <c r="J7" s="42"/>
      <c r="K7" s="43"/>
      <c r="L7" s="43"/>
    </row>
    <row r="8" spans="1:12" ht="21">
      <c r="A8" s="28" t="s">
        <v>1440</v>
      </c>
      <c r="B8" s="28"/>
      <c r="C8" s="28"/>
      <c r="D8" s="28"/>
      <c r="E8" s="42"/>
      <c r="F8" s="42"/>
      <c r="G8" s="42"/>
      <c r="H8" s="42"/>
      <c r="I8" s="42"/>
      <c r="J8" s="42"/>
      <c r="K8" s="28"/>
      <c r="L8" s="28"/>
    </row>
    <row r="9" spans="1:12" s="29" customFormat="1" ht="21" customHeight="1">
      <c r="A9" s="467" t="s">
        <v>2</v>
      </c>
      <c r="B9" s="467" t="s">
        <v>3</v>
      </c>
      <c r="C9" s="467" t="s">
        <v>4</v>
      </c>
      <c r="D9" s="202" t="s">
        <v>232</v>
      </c>
      <c r="E9" s="470" t="s">
        <v>236</v>
      </c>
      <c r="F9" s="471"/>
      <c r="G9" s="471"/>
      <c r="H9" s="471"/>
      <c r="I9" s="472"/>
      <c r="J9" s="203" t="s">
        <v>228</v>
      </c>
      <c r="K9" s="204" t="s">
        <v>5</v>
      </c>
      <c r="L9" s="202" t="s">
        <v>771</v>
      </c>
    </row>
    <row r="10" spans="1:12" s="29" customFormat="1" ht="15.75" customHeight="1">
      <c r="A10" s="468"/>
      <c r="B10" s="468"/>
      <c r="C10" s="468"/>
      <c r="D10" s="205" t="s">
        <v>233</v>
      </c>
      <c r="E10" s="204">
        <v>2566</v>
      </c>
      <c r="F10" s="204">
        <v>2567</v>
      </c>
      <c r="G10" s="204">
        <v>2568</v>
      </c>
      <c r="H10" s="204">
        <v>2569</v>
      </c>
      <c r="I10" s="204">
        <v>2570</v>
      </c>
      <c r="J10" s="54" t="s">
        <v>229</v>
      </c>
      <c r="K10" s="54" t="s">
        <v>7</v>
      </c>
      <c r="L10" s="205" t="s">
        <v>772</v>
      </c>
    </row>
    <row r="11" spans="1:12" s="29" customFormat="1" ht="21" customHeight="1">
      <c r="A11" s="469"/>
      <c r="B11" s="469"/>
      <c r="C11" s="469"/>
      <c r="D11" s="207"/>
      <c r="E11" s="57" t="s">
        <v>9</v>
      </c>
      <c r="F11" s="57" t="s">
        <v>9</v>
      </c>
      <c r="G11" s="57" t="s">
        <v>9</v>
      </c>
      <c r="H11" s="57" t="s">
        <v>9</v>
      </c>
      <c r="I11" s="57" t="s">
        <v>9</v>
      </c>
      <c r="J11" s="57"/>
      <c r="K11" s="208"/>
      <c r="L11" s="206"/>
    </row>
    <row r="12" spans="1:12" s="29" customFormat="1" ht="21" customHeight="1">
      <c r="A12" s="204">
        <v>1</v>
      </c>
      <c r="B12" s="29" t="s">
        <v>1147</v>
      </c>
      <c r="C12" s="346" t="s">
        <v>1163</v>
      </c>
      <c r="D12" s="55" t="s">
        <v>599</v>
      </c>
      <c r="E12" s="238">
        <v>350000</v>
      </c>
      <c r="F12" s="238">
        <v>350000</v>
      </c>
      <c r="G12" s="238">
        <v>350000</v>
      </c>
      <c r="H12" s="238">
        <v>350000</v>
      </c>
      <c r="I12" s="238">
        <v>350000</v>
      </c>
      <c r="J12" s="329" t="s">
        <v>1424</v>
      </c>
      <c r="K12" s="192" t="s">
        <v>1164</v>
      </c>
      <c r="L12" s="54" t="s">
        <v>176</v>
      </c>
    </row>
    <row r="13" spans="1:12" s="29" customFormat="1" ht="21" customHeight="1">
      <c r="A13" s="55"/>
      <c r="B13" s="209" t="s">
        <v>1269</v>
      </c>
      <c r="C13" s="40"/>
      <c r="D13" s="55"/>
      <c r="E13" s="135"/>
      <c r="F13" s="54"/>
      <c r="G13" s="54"/>
      <c r="H13" s="54"/>
      <c r="I13" s="54"/>
      <c r="J13" s="305" t="s">
        <v>1426</v>
      </c>
      <c r="K13" s="334" t="s">
        <v>1165</v>
      </c>
      <c r="L13" s="54" t="s">
        <v>1425</v>
      </c>
    </row>
    <row r="14" spans="1:12" s="29" customFormat="1" ht="21" customHeight="1">
      <c r="A14" s="55"/>
      <c r="B14" s="209"/>
      <c r="C14" s="40"/>
      <c r="D14" s="55"/>
      <c r="E14" s="55"/>
      <c r="F14" s="54"/>
      <c r="G14" s="54"/>
      <c r="H14" s="54"/>
      <c r="I14" s="54"/>
      <c r="J14" s="305"/>
      <c r="K14" s="190"/>
      <c r="L14" s="54"/>
    </row>
    <row r="15" spans="1:12" s="29" customFormat="1" ht="21" customHeight="1">
      <c r="A15" s="58"/>
      <c r="B15" s="208"/>
      <c r="C15" s="41"/>
      <c r="D15" s="58"/>
      <c r="E15" s="58"/>
      <c r="F15" s="57"/>
      <c r="G15" s="57"/>
      <c r="H15" s="57"/>
      <c r="I15" s="57"/>
      <c r="J15" s="306"/>
      <c r="K15" s="191"/>
      <c r="L15" s="57"/>
    </row>
    <row r="16" spans="1:12" s="29" customFormat="1" ht="21" customHeight="1">
      <c r="A16" s="54">
        <v>2</v>
      </c>
      <c r="B16" s="29" t="s">
        <v>1147</v>
      </c>
      <c r="C16" s="40" t="s">
        <v>1163</v>
      </c>
      <c r="D16" s="55" t="s">
        <v>599</v>
      </c>
      <c r="E16" s="56">
        <v>350000</v>
      </c>
      <c r="F16" s="56">
        <v>350000</v>
      </c>
      <c r="G16" s="56">
        <v>350000</v>
      </c>
      <c r="H16" s="56">
        <v>350000</v>
      </c>
      <c r="I16" s="56">
        <v>350000</v>
      </c>
      <c r="J16" s="329" t="s">
        <v>1424</v>
      </c>
      <c r="K16" s="190" t="s">
        <v>1164</v>
      </c>
      <c r="L16" s="54" t="s">
        <v>176</v>
      </c>
    </row>
    <row r="17" spans="1:12" s="29" customFormat="1" ht="21" customHeight="1">
      <c r="A17" s="54"/>
      <c r="B17" s="209" t="s">
        <v>1270</v>
      </c>
      <c r="D17" s="51"/>
      <c r="E17" s="54"/>
      <c r="F17" s="54"/>
      <c r="G17" s="54"/>
      <c r="H17" s="54"/>
      <c r="I17" s="54"/>
      <c r="J17" s="305" t="s">
        <v>1426</v>
      </c>
      <c r="K17" s="334" t="s">
        <v>1165</v>
      </c>
      <c r="L17" s="54" t="s">
        <v>1425</v>
      </c>
    </row>
    <row r="18" spans="1:12" s="29" customFormat="1" ht="21" customHeight="1">
      <c r="A18" s="54"/>
      <c r="B18" s="55"/>
      <c r="C18" s="55"/>
      <c r="D18" s="136"/>
      <c r="E18" s="54"/>
      <c r="F18" s="54"/>
      <c r="G18" s="54"/>
      <c r="H18" s="54"/>
      <c r="I18" s="54"/>
      <c r="J18" s="305"/>
      <c r="K18" s="190"/>
      <c r="L18" s="54"/>
    </row>
    <row r="19" spans="1:12" s="29" customFormat="1" ht="21" customHeight="1">
      <c r="A19" s="57"/>
      <c r="B19" s="58"/>
      <c r="C19" s="58"/>
      <c r="D19" s="367"/>
      <c r="E19" s="57"/>
      <c r="F19" s="57"/>
      <c r="G19" s="57"/>
      <c r="H19" s="57"/>
      <c r="I19" s="57"/>
      <c r="J19" s="306"/>
      <c r="K19" s="191"/>
      <c r="L19" s="57"/>
    </row>
    <row r="20" spans="1:12" s="29" customFormat="1" ht="21" customHeight="1">
      <c r="A20" s="54">
        <v>3</v>
      </c>
      <c r="B20" s="29" t="s">
        <v>1147</v>
      </c>
      <c r="C20" s="40" t="s">
        <v>1163</v>
      </c>
      <c r="D20" s="55" t="s">
        <v>1334</v>
      </c>
      <c r="E20" s="56">
        <v>200000</v>
      </c>
      <c r="F20" s="56">
        <v>200000</v>
      </c>
      <c r="G20" s="56">
        <v>200000</v>
      </c>
      <c r="H20" s="56">
        <v>200000</v>
      </c>
      <c r="I20" s="56">
        <v>200000</v>
      </c>
      <c r="J20" s="329" t="s">
        <v>1424</v>
      </c>
      <c r="K20" s="190" t="s">
        <v>1164</v>
      </c>
      <c r="L20" s="54" t="s">
        <v>176</v>
      </c>
    </row>
    <row r="21" spans="1:12" s="29" customFormat="1" ht="21" customHeight="1">
      <c r="A21" s="54"/>
      <c r="B21" s="209" t="s">
        <v>1271</v>
      </c>
      <c r="C21" s="51"/>
      <c r="D21" s="51"/>
      <c r="E21" s="54"/>
      <c r="F21" s="135"/>
      <c r="G21" s="54"/>
      <c r="H21" s="54"/>
      <c r="I21" s="54"/>
      <c r="J21" s="305" t="s">
        <v>1426</v>
      </c>
      <c r="K21" s="334" t="s">
        <v>1165</v>
      </c>
      <c r="L21" s="54" t="s">
        <v>1425</v>
      </c>
    </row>
    <row r="22" spans="1:12" s="29" customFormat="1" ht="21" customHeight="1">
      <c r="A22" s="54"/>
      <c r="B22" s="55"/>
      <c r="C22" s="51"/>
      <c r="D22" s="136"/>
      <c r="E22" s="54"/>
      <c r="F22" s="55"/>
      <c r="G22" s="54"/>
      <c r="H22" s="54"/>
      <c r="I22" s="54"/>
      <c r="J22" s="305"/>
      <c r="K22" s="190"/>
      <c r="L22" s="54"/>
    </row>
    <row r="23" spans="1:12" s="29" customFormat="1" ht="21" customHeight="1">
      <c r="A23" s="57"/>
      <c r="B23" s="67"/>
      <c r="C23" s="44"/>
      <c r="D23" s="367"/>
      <c r="E23" s="57"/>
      <c r="F23" s="58"/>
      <c r="G23" s="57"/>
      <c r="H23" s="57"/>
      <c r="I23" s="57"/>
      <c r="J23" s="306"/>
      <c r="K23" s="191"/>
      <c r="L23" s="57"/>
    </row>
    <row r="24" spans="1:12" s="29" customFormat="1" ht="21" customHeight="1">
      <c r="A24" s="200"/>
      <c r="B24" s="67"/>
      <c r="C24" s="433"/>
      <c r="D24" s="434"/>
      <c r="E24" s="200"/>
      <c r="F24" s="67"/>
      <c r="G24" s="200"/>
      <c r="H24" s="200"/>
      <c r="I24" s="200"/>
      <c r="J24" s="435"/>
      <c r="K24" s="243"/>
      <c r="L24" s="200"/>
    </row>
    <row r="25" spans="1:12" s="29" customFormat="1" ht="21" customHeight="1">
      <c r="A25" s="200"/>
      <c r="B25" s="316"/>
      <c r="C25" s="67"/>
      <c r="D25" s="222"/>
      <c r="E25" s="316"/>
      <c r="F25" s="316"/>
      <c r="G25" s="316"/>
      <c r="H25" s="316"/>
      <c r="I25" s="316"/>
      <c r="J25" s="316"/>
      <c r="K25" s="243"/>
      <c r="L25" s="331" t="s">
        <v>1066</v>
      </c>
    </row>
    <row r="26" spans="1:12" s="29" customFormat="1" ht="21" customHeight="1">
      <c r="A26" s="467" t="s">
        <v>2</v>
      </c>
      <c r="B26" s="467" t="s">
        <v>3</v>
      </c>
      <c r="C26" s="467" t="s">
        <v>4</v>
      </c>
      <c r="D26" s="202" t="s">
        <v>232</v>
      </c>
      <c r="E26" s="470" t="s">
        <v>236</v>
      </c>
      <c r="F26" s="471"/>
      <c r="G26" s="471"/>
      <c r="H26" s="471"/>
      <c r="I26" s="472"/>
      <c r="J26" s="202" t="s">
        <v>228</v>
      </c>
      <c r="K26" s="204" t="s">
        <v>5</v>
      </c>
      <c r="L26" s="202" t="s">
        <v>771</v>
      </c>
    </row>
    <row r="27" spans="1:13" s="135" customFormat="1" ht="21" customHeight="1">
      <c r="A27" s="468"/>
      <c r="B27" s="468"/>
      <c r="C27" s="468"/>
      <c r="D27" s="205" t="s">
        <v>233</v>
      </c>
      <c r="E27" s="204">
        <v>2566</v>
      </c>
      <c r="F27" s="204">
        <v>2567</v>
      </c>
      <c r="G27" s="204">
        <v>2568</v>
      </c>
      <c r="H27" s="204">
        <v>2569</v>
      </c>
      <c r="I27" s="204">
        <v>2570</v>
      </c>
      <c r="J27" s="54" t="s">
        <v>229</v>
      </c>
      <c r="K27" s="54" t="s">
        <v>7</v>
      </c>
      <c r="L27" s="205" t="s">
        <v>772</v>
      </c>
      <c r="M27" s="29"/>
    </row>
    <row r="28" spans="1:13" s="29" customFormat="1" ht="21" customHeight="1">
      <c r="A28" s="469"/>
      <c r="B28" s="469"/>
      <c r="C28" s="469"/>
      <c r="D28" s="207"/>
      <c r="E28" s="57" t="s">
        <v>9</v>
      </c>
      <c r="F28" s="57" t="s">
        <v>9</v>
      </c>
      <c r="G28" s="57" t="s">
        <v>9</v>
      </c>
      <c r="H28" s="57" t="s">
        <v>9</v>
      </c>
      <c r="I28" s="57" t="s">
        <v>9</v>
      </c>
      <c r="J28" s="57"/>
      <c r="K28" s="208"/>
      <c r="L28" s="206"/>
      <c r="M28" s="135"/>
    </row>
    <row r="29" spans="1:12" s="29" customFormat="1" ht="21" customHeight="1">
      <c r="A29" s="204">
        <v>4</v>
      </c>
      <c r="B29" s="232" t="s">
        <v>1147</v>
      </c>
      <c r="C29" s="346" t="s">
        <v>1163</v>
      </c>
      <c r="D29" s="237" t="s">
        <v>598</v>
      </c>
      <c r="E29" s="240">
        <v>300000</v>
      </c>
      <c r="F29" s="240">
        <v>300000</v>
      </c>
      <c r="G29" s="240">
        <v>300000</v>
      </c>
      <c r="H29" s="240">
        <v>300000</v>
      </c>
      <c r="I29" s="240">
        <v>300000</v>
      </c>
      <c r="J29" s="329" t="s">
        <v>1424</v>
      </c>
      <c r="K29" s="192" t="s">
        <v>1164</v>
      </c>
      <c r="L29" s="54" t="s">
        <v>176</v>
      </c>
    </row>
    <row r="30" spans="1:12" s="29" customFormat="1" ht="21" customHeight="1">
      <c r="A30" s="54"/>
      <c r="B30" s="209" t="s">
        <v>1272</v>
      </c>
      <c r="C30" s="366"/>
      <c r="D30" s="55"/>
      <c r="E30" s="54"/>
      <c r="F30" s="54"/>
      <c r="G30" s="54"/>
      <c r="H30" s="54"/>
      <c r="I30" s="54"/>
      <c r="J30" s="305" t="s">
        <v>1426</v>
      </c>
      <c r="K30" s="334" t="s">
        <v>1165</v>
      </c>
      <c r="L30" s="54" t="s">
        <v>1425</v>
      </c>
    </row>
    <row r="31" spans="1:12" s="29" customFormat="1" ht="21" customHeight="1">
      <c r="A31" s="57"/>
      <c r="B31" s="58"/>
      <c r="C31" s="44"/>
      <c r="D31" s="58"/>
      <c r="E31" s="57"/>
      <c r="F31" s="57"/>
      <c r="G31" s="57"/>
      <c r="H31" s="57"/>
      <c r="I31" s="57"/>
      <c r="J31" s="306"/>
      <c r="K31" s="191"/>
      <c r="L31" s="57"/>
    </row>
    <row r="32" spans="1:12" s="29" customFormat="1" ht="21" customHeight="1">
      <c r="A32" s="54">
        <v>5</v>
      </c>
      <c r="B32" s="29" t="s">
        <v>1147</v>
      </c>
      <c r="C32" s="40" t="s">
        <v>1163</v>
      </c>
      <c r="D32" s="55" t="s">
        <v>598</v>
      </c>
      <c r="E32" s="56">
        <v>300000</v>
      </c>
      <c r="F32" s="56">
        <v>300000</v>
      </c>
      <c r="G32" s="56">
        <v>300000</v>
      </c>
      <c r="H32" s="56">
        <v>300000</v>
      </c>
      <c r="I32" s="56">
        <v>300000</v>
      </c>
      <c r="J32" s="329" t="s">
        <v>1424</v>
      </c>
      <c r="K32" s="190" t="s">
        <v>1164</v>
      </c>
      <c r="L32" s="54" t="s">
        <v>176</v>
      </c>
    </row>
    <row r="33" spans="1:12" s="29" customFormat="1" ht="21" customHeight="1">
      <c r="A33" s="54"/>
      <c r="B33" s="209" t="s">
        <v>1273</v>
      </c>
      <c r="D33" s="55"/>
      <c r="E33" s="54"/>
      <c r="F33" s="54"/>
      <c r="G33" s="54"/>
      <c r="H33" s="54"/>
      <c r="I33" s="54"/>
      <c r="J33" s="305" t="s">
        <v>1426</v>
      </c>
      <c r="K33" s="334" t="s">
        <v>1165</v>
      </c>
      <c r="L33" s="54" t="s">
        <v>1425</v>
      </c>
    </row>
    <row r="34" spans="1:12" s="29" customFormat="1" ht="21" customHeight="1">
      <c r="A34" s="57"/>
      <c r="B34" s="208"/>
      <c r="C34" s="58"/>
      <c r="D34" s="208"/>
      <c r="E34" s="208"/>
      <c r="F34" s="208"/>
      <c r="G34" s="208"/>
      <c r="H34" s="208"/>
      <c r="I34" s="208"/>
      <c r="J34" s="306"/>
      <c r="K34" s="191"/>
      <c r="L34" s="57"/>
    </row>
    <row r="35" spans="1:12" s="29" customFormat="1" ht="21" customHeight="1">
      <c r="A35" s="54">
        <v>6</v>
      </c>
      <c r="B35" s="29" t="s">
        <v>1147</v>
      </c>
      <c r="C35" s="40" t="s">
        <v>1163</v>
      </c>
      <c r="D35" s="55" t="s">
        <v>729</v>
      </c>
      <c r="E35" s="68">
        <v>250000</v>
      </c>
      <c r="F35" s="68">
        <v>250000</v>
      </c>
      <c r="G35" s="68">
        <v>250000</v>
      </c>
      <c r="H35" s="68">
        <v>250000</v>
      </c>
      <c r="I35" s="68">
        <v>250000</v>
      </c>
      <c r="J35" s="329" t="s">
        <v>1424</v>
      </c>
      <c r="K35" s="190" t="s">
        <v>1164</v>
      </c>
      <c r="L35" s="54" t="s">
        <v>176</v>
      </c>
    </row>
    <row r="36" spans="1:12" s="29" customFormat="1" ht="21" customHeight="1">
      <c r="A36" s="54"/>
      <c r="B36" s="209" t="s">
        <v>1274</v>
      </c>
      <c r="D36" s="55"/>
      <c r="E36" s="54"/>
      <c r="F36" s="54"/>
      <c r="G36" s="54"/>
      <c r="H36" s="54"/>
      <c r="I36" s="54"/>
      <c r="J36" s="305" t="s">
        <v>1426</v>
      </c>
      <c r="K36" s="334" t="s">
        <v>1165</v>
      </c>
      <c r="L36" s="54" t="s">
        <v>1425</v>
      </c>
    </row>
    <row r="37" spans="1:12" s="29" customFormat="1" ht="21" customHeight="1">
      <c r="A37" s="5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1:12" s="29" customFormat="1" ht="21" customHeight="1">
      <c r="A38" s="54">
        <v>7</v>
      </c>
      <c r="B38" s="29" t="s">
        <v>1147</v>
      </c>
      <c r="C38" s="346" t="s">
        <v>1163</v>
      </c>
      <c r="D38" s="55" t="s">
        <v>1344</v>
      </c>
      <c r="E38" s="56">
        <v>300000</v>
      </c>
      <c r="F38" s="56">
        <v>300000</v>
      </c>
      <c r="G38" s="56">
        <v>300000</v>
      </c>
      <c r="H38" s="56">
        <v>300000</v>
      </c>
      <c r="I38" s="56">
        <v>300000</v>
      </c>
      <c r="J38" s="329" t="s">
        <v>1424</v>
      </c>
      <c r="K38" s="192" t="s">
        <v>1164</v>
      </c>
      <c r="L38" s="54" t="s">
        <v>176</v>
      </c>
    </row>
    <row r="39" spans="1:12" s="29" customFormat="1" ht="21" customHeight="1">
      <c r="A39" s="54"/>
      <c r="B39" s="209" t="s">
        <v>1275</v>
      </c>
      <c r="C39" s="330"/>
      <c r="D39" s="55"/>
      <c r="E39" s="54"/>
      <c r="F39" s="54"/>
      <c r="G39" s="55"/>
      <c r="H39" s="55"/>
      <c r="I39" s="55"/>
      <c r="J39" s="305" t="s">
        <v>1426</v>
      </c>
      <c r="K39" s="334" t="s">
        <v>1165</v>
      </c>
      <c r="L39" s="54" t="s">
        <v>1425</v>
      </c>
    </row>
    <row r="40" spans="1:12" s="29" customFormat="1" ht="21" customHeight="1">
      <c r="A40" s="57"/>
      <c r="B40" s="58"/>
      <c r="C40" s="44"/>
      <c r="D40" s="58"/>
      <c r="E40" s="58"/>
      <c r="F40" s="58"/>
      <c r="G40" s="58"/>
      <c r="H40" s="58"/>
      <c r="I40" s="58"/>
      <c r="J40" s="306"/>
      <c r="K40" s="191"/>
      <c r="L40" s="57"/>
    </row>
    <row r="41" spans="1:12" s="29" customFormat="1" ht="21" customHeight="1">
      <c r="A41" s="54">
        <v>8</v>
      </c>
      <c r="B41" s="29" t="s">
        <v>1147</v>
      </c>
      <c r="C41" s="40" t="s">
        <v>1163</v>
      </c>
      <c r="D41" s="55" t="s">
        <v>1335</v>
      </c>
      <c r="E41" s="56">
        <v>200000</v>
      </c>
      <c r="F41" s="56">
        <v>200000</v>
      </c>
      <c r="G41" s="56">
        <v>200000</v>
      </c>
      <c r="H41" s="56">
        <v>200000</v>
      </c>
      <c r="I41" s="56">
        <v>200000</v>
      </c>
      <c r="J41" s="329" t="s">
        <v>1424</v>
      </c>
      <c r="K41" s="190" t="s">
        <v>1164</v>
      </c>
      <c r="L41" s="54" t="s">
        <v>176</v>
      </c>
    </row>
    <row r="42" spans="1:12" s="29" customFormat="1" ht="21" customHeight="1">
      <c r="A42" s="54"/>
      <c r="B42" s="209" t="s">
        <v>1276</v>
      </c>
      <c r="C42" s="330"/>
      <c r="D42" s="55"/>
      <c r="E42" s="54"/>
      <c r="F42" s="54"/>
      <c r="G42" s="55"/>
      <c r="H42" s="55"/>
      <c r="I42" s="55"/>
      <c r="J42" s="305" t="s">
        <v>1426</v>
      </c>
      <c r="K42" s="334" t="s">
        <v>1165</v>
      </c>
      <c r="L42" s="54" t="s">
        <v>1425</v>
      </c>
    </row>
    <row r="43" spans="1:12" s="29" customFormat="1" ht="21" customHeight="1">
      <c r="A43" s="57"/>
      <c r="B43" s="58"/>
      <c r="C43" s="44"/>
      <c r="D43" s="58"/>
      <c r="E43" s="58"/>
      <c r="F43" s="58"/>
      <c r="G43" s="58"/>
      <c r="H43" s="58"/>
      <c r="I43" s="58"/>
      <c r="J43" s="306"/>
      <c r="K43" s="191"/>
      <c r="L43" s="57"/>
    </row>
    <row r="44" spans="1:12" s="29" customFormat="1" ht="21" customHeight="1">
      <c r="A44" s="54">
        <v>9</v>
      </c>
      <c r="B44" s="29" t="s">
        <v>1147</v>
      </c>
      <c r="C44" s="40" t="s">
        <v>1163</v>
      </c>
      <c r="D44" s="55" t="s">
        <v>1336</v>
      </c>
      <c r="E44" s="68">
        <v>300000</v>
      </c>
      <c r="F44" s="68">
        <v>300000</v>
      </c>
      <c r="G44" s="68">
        <v>300000</v>
      </c>
      <c r="H44" s="68">
        <v>300000</v>
      </c>
      <c r="I44" s="68">
        <v>300000</v>
      </c>
      <c r="J44" s="329" t="s">
        <v>1424</v>
      </c>
      <c r="K44" s="190" t="s">
        <v>1164</v>
      </c>
      <c r="L44" s="54" t="s">
        <v>176</v>
      </c>
    </row>
    <row r="45" spans="1:12" s="29" customFormat="1" ht="21" customHeight="1">
      <c r="A45" s="54"/>
      <c r="B45" s="209" t="s">
        <v>1277</v>
      </c>
      <c r="D45" s="55"/>
      <c r="F45" s="54"/>
      <c r="G45" s="55"/>
      <c r="H45" s="55"/>
      <c r="I45" s="55"/>
      <c r="J45" s="305" t="s">
        <v>1426</v>
      </c>
      <c r="K45" s="334" t="s">
        <v>1165</v>
      </c>
      <c r="L45" s="54" t="s">
        <v>1425</v>
      </c>
    </row>
    <row r="46" spans="1:12" s="29" customFormat="1" ht="21" customHeight="1">
      <c r="A46" s="54"/>
      <c r="B46" s="55"/>
      <c r="C46" s="55"/>
      <c r="D46" s="55"/>
      <c r="F46" s="54"/>
      <c r="G46" s="55"/>
      <c r="H46" s="55"/>
      <c r="I46" s="55"/>
      <c r="J46" s="54"/>
      <c r="K46" s="190"/>
      <c r="L46" s="54"/>
    </row>
    <row r="47" spans="1:12" s="29" customFormat="1" ht="21">
      <c r="A47" s="473" t="s">
        <v>1427</v>
      </c>
      <c r="B47" s="474"/>
      <c r="C47" s="474"/>
      <c r="D47" s="475"/>
      <c r="E47" s="299">
        <f>E12+E16+E20+E29+E32+E35+E38+E41+E44</f>
        <v>2550000</v>
      </c>
      <c r="F47" s="299">
        <f>F12+F16+F20+F29+F32+F35+F38+F41+F44</f>
        <v>2550000</v>
      </c>
      <c r="G47" s="299">
        <f>G12+G16+G20+G29+G32+G35+G38+G41+G44</f>
        <v>2550000</v>
      </c>
      <c r="H47" s="299">
        <f>H12+H16+H20+H29+H32+H35+H38+H41+H44</f>
        <v>2550000</v>
      </c>
      <c r="I47" s="299">
        <f>I12+I16+I20+I29+I32+I35+I38+I41+I44</f>
        <v>2550000</v>
      </c>
      <c r="J47" s="295"/>
      <c r="K47" s="295"/>
      <c r="L47" s="295"/>
    </row>
    <row r="49" spans="5:10" s="29" customFormat="1" ht="21" customHeight="1">
      <c r="E49" s="45"/>
      <c r="F49" s="45"/>
      <c r="G49" s="45"/>
      <c r="H49" s="45"/>
      <c r="I49" s="45"/>
      <c r="J49" s="45"/>
    </row>
    <row r="50" spans="5:10" s="29" customFormat="1" ht="21" customHeight="1">
      <c r="E50" s="45"/>
      <c r="F50" s="45"/>
      <c r="G50" s="45"/>
      <c r="H50" s="45"/>
      <c r="I50" s="45"/>
      <c r="J50" s="45"/>
    </row>
    <row r="51" spans="5:10" s="29" customFormat="1" ht="21" customHeight="1">
      <c r="E51" s="45"/>
      <c r="F51" s="45"/>
      <c r="G51" s="45"/>
      <c r="H51" s="45"/>
      <c r="I51" s="45"/>
      <c r="J51" s="45"/>
    </row>
    <row r="52" spans="5:10" s="29" customFormat="1" ht="21" customHeight="1">
      <c r="E52" s="45"/>
      <c r="F52" s="45"/>
      <c r="G52" s="45"/>
      <c r="H52" s="45"/>
      <c r="I52" s="45"/>
      <c r="J52" s="45"/>
    </row>
    <row r="53" spans="5:10" s="29" customFormat="1" ht="21" customHeight="1">
      <c r="E53" s="45"/>
      <c r="F53" s="45"/>
      <c r="G53" s="45"/>
      <c r="H53" s="45"/>
      <c r="I53" s="45"/>
      <c r="J53" s="45"/>
    </row>
    <row r="54" spans="5:10" s="29" customFormat="1" ht="21" customHeight="1">
      <c r="E54" s="45"/>
      <c r="F54" s="45"/>
      <c r="G54" s="45"/>
      <c r="H54" s="45"/>
      <c r="I54" s="45"/>
      <c r="J54" s="45"/>
    </row>
    <row r="55" spans="5:10" s="29" customFormat="1" ht="21" customHeight="1">
      <c r="E55" s="45"/>
      <c r="F55" s="45"/>
      <c r="G55" s="45"/>
      <c r="H55" s="45"/>
      <c r="I55" s="45"/>
      <c r="J55" s="45"/>
    </row>
    <row r="56" spans="5:10" s="29" customFormat="1" ht="21" customHeight="1">
      <c r="E56" s="45"/>
      <c r="F56" s="45"/>
      <c r="G56" s="45"/>
      <c r="H56" s="45"/>
      <c r="I56" s="45"/>
      <c r="J56" s="45"/>
    </row>
    <row r="57" spans="5:10" s="29" customFormat="1" ht="21" customHeight="1">
      <c r="E57" s="45"/>
      <c r="F57" s="45"/>
      <c r="G57" s="45"/>
      <c r="H57" s="45"/>
      <c r="I57" s="45"/>
      <c r="J57" s="45"/>
    </row>
    <row r="58" spans="5:10" s="29" customFormat="1" ht="21" customHeight="1">
      <c r="E58" s="45"/>
      <c r="F58" s="45"/>
      <c r="G58" s="45"/>
      <c r="H58" s="45"/>
      <c r="I58" s="45"/>
      <c r="J58" s="45"/>
    </row>
    <row r="59" spans="5:10" s="29" customFormat="1" ht="21" customHeight="1">
      <c r="E59" s="45"/>
      <c r="F59" s="45"/>
      <c r="G59" s="45"/>
      <c r="H59" s="45"/>
      <c r="I59" s="45"/>
      <c r="J59" s="45"/>
    </row>
    <row r="60" spans="5:10" s="29" customFormat="1" ht="21" customHeight="1">
      <c r="E60" s="45"/>
      <c r="F60" s="45"/>
      <c r="G60" s="45"/>
      <c r="H60" s="45"/>
      <c r="I60" s="45"/>
      <c r="J60" s="45"/>
    </row>
    <row r="61" spans="5:10" s="29" customFormat="1" ht="21" customHeight="1">
      <c r="E61" s="45"/>
      <c r="F61" s="45"/>
      <c r="G61" s="45"/>
      <c r="H61" s="45"/>
      <c r="I61" s="45"/>
      <c r="J61" s="45"/>
    </row>
    <row r="62" spans="5:10" s="29" customFormat="1" ht="21" customHeight="1">
      <c r="E62" s="45"/>
      <c r="F62" s="45"/>
      <c r="G62" s="45"/>
      <c r="H62" s="45"/>
      <c r="I62" s="45"/>
      <c r="J62" s="45"/>
    </row>
    <row r="63" spans="5:10" s="29" customFormat="1" ht="21" customHeight="1">
      <c r="E63" s="45"/>
      <c r="F63" s="45"/>
      <c r="G63" s="45"/>
      <c r="H63" s="45"/>
      <c r="I63" s="45"/>
      <c r="J63" s="45"/>
    </row>
    <row r="64" spans="5:10" s="29" customFormat="1" ht="21" customHeight="1">
      <c r="E64" s="45"/>
      <c r="F64" s="45"/>
      <c r="G64" s="45"/>
      <c r="H64" s="45"/>
      <c r="I64" s="45"/>
      <c r="J64" s="45"/>
    </row>
    <row r="65" spans="5:10" s="29" customFormat="1" ht="21" customHeight="1">
      <c r="E65" s="45"/>
      <c r="F65" s="45"/>
      <c r="G65" s="45"/>
      <c r="H65" s="45"/>
      <c r="I65" s="45"/>
      <c r="J65" s="45"/>
    </row>
    <row r="66" spans="5:10" s="29" customFormat="1" ht="21" customHeight="1">
      <c r="E66" s="45"/>
      <c r="F66" s="45"/>
      <c r="G66" s="45"/>
      <c r="H66" s="45"/>
      <c r="I66" s="45"/>
      <c r="J66" s="45"/>
    </row>
    <row r="67" spans="5:10" s="29" customFormat="1" ht="21" customHeight="1">
      <c r="E67" s="45"/>
      <c r="F67" s="45"/>
      <c r="G67" s="45"/>
      <c r="H67" s="45"/>
      <c r="I67" s="45"/>
      <c r="J67" s="45"/>
    </row>
    <row r="68" spans="5:10" s="29" customFormat="1" ht="21" customHeight="1">
      <c r="E68" s="45"/>
      <c r="F68" s="45"/>
      <c r="G68" s="45"/>
      <c r="H68" s="45"/>
      <c r="I68" s="45"/>
      <c r="J68" s="45"/>
    </row>
    <row r="69" spans="5:10" s="29" customFormat="1" ht="21" customHeight="1">
      <c r="E69" s="45"/>
      <c r="F69" s="45"/>
      <c r="G69" s="45"/>
      <c r="H69" s="45"/>
      <c r="I69" s="45"/>
      <c r="J69" s="45"/>
    </row>
    <row r="70" spans="5:10" s="29" customFormat="1" ht="21" customHeight="1">
      <c r="E70" s="45"/>
      <c r="F70" s="45"/>
      <c r="G70" s="45"/>
      <c r="H70" s="45"/>
      <c r="I70" s="45"/>
      <c r="J70" s="45"/>
    </row>
    <row r="71" spans="5:10" s="29" customFormat="1" ht="21" customHeight="1">
      <c r="E71" s="45"/>
      <c r="F71" s="45"/>
      <c r="G71" s="45"/>
      <c r="H71" s="45"/>
      <c r="I71" s="45"/>
      <c r="J71" s="45"/>
    </row>
    <row r="72" spans="5:10" s="29" customFormat="1" ht="21" customHeight="1">
      <c r="E72" s="45"/>
      <c r="F72" s="45"/>
      <c r="G72" s="45"/>
      <c r="H72" s="45"/>
      <c r="I72" s="45"/>
      <c r="J72" s="45"/>
    </row>
    <row r="73" spans="5:10" s="29" customFormat="1" ht="21" customHeight="1">
      <c r="E73" s="45"/>
      <c r="F73" s="45"/>
      <c r="G73" s="45"/>
      <c r="H73" s="45"/>
      <c r="I73" s="45"/>
      <c r="J73" s="45"/>
    </row>
    <row r="74" spans="5:10" s="29" customFormat="1" ht="21" customHeight="1">
      <c r="E74" s="45"/>
      <c r="F74" s="45"/>
      <c r="G74" s="45"/>
      <c r="H74" s="45"/>
      <c r="I74" s="45"/>
      <c r="J74" s="45"/>
    </row>
    <row r="75" spans="5:10" s="29" customFormat="1" ht="21" customHeight="1">
      <c r="E75" s="45"/>
      <c r="F75" s="45"/>
      <c r="G75" s="45"/>
      <c r="H75" s="45"/>
      <c r="I75" s="45"/>
      <c r="J75" s="45"/>
    </row>
    <row r="76" spans="5:10" s="29" customFormat="1" ht="21" customHeight="1">
      <c r="E76" s="45"/>
      <c r="F76" s="45"/>
      <c r="G76" s="45"/>
      <c r="H76" s="45"/>
      <c r="I76" s="45"/>
      <c r="J76" s="45"/>
    </row>
    <row r="77" spans="5:10" s="29" customFormat="1" ht="21" customHeight="1">
      <c r="E77" s="45"/>
      <c r="F77" s="45"/>
      <c r="G77" s="45"/>
      <c r="H77" s="45"/>
      <c r="I77" s="45"/>
      <c r="J77" s="45"/>
    </row>
    <row r="78" spans="5:10" s="29" customFormat="1" ht="21" customHeight="1">
      <c r="E78" s="45"/>
      <c r="F78" s="45"/>
      <c r="G78" s="45"/>
      <c r="H78" s="45"/>
      <c r="I78" s="45"/>
      <c r="J78" s="45"/>
    </row>
    <row r="79" spans="5:10" s="29" customFormat="1" ht="21" customHeight="1">
      <c r="E79" s="45"/>
      <c r="F79" s="45"/>
      <c r="G79" s="45"/>
      <c r="H79" s="45"/>
      <c r="I79" s="45"/>
      <c r="J79" s="45"/>
    </row>
    <row r="80" spans="5:10" s="29" customFormat="1" ht="21" customHeight="1">
      <c r="E80" s="45"/>
      <c r="F80" s="45"/>
      <c r="G80" s="45"/>
      <c r="H80" s="45"/>
      <c r="I80" s="45"/>
      <c r="J80" s="45"/>
    </row>
    <row r="81" spans="5:10" s="29" customFormat="1" ht="21" customHeight="1">
      <c r="E81" s="45"/>
      <c r="F81" s="45"/>
      <c r="G81" s="45"/>
      <c r="H81" s="45"/>
      <c r="I81" s="45"/>
      <c r="J81" s="45"/>
    </row>
    <row r="82" spans="5:10" s="29" customFormat="1" ht="21" customHeight="1">
      <c r="E82" s="45"/>
      <c r="F82" s="45"/>
      <c r="G82" s="45"/>
      <c r="H82" s="45"/>
      <c r="I82" s="45"/>
      <c r="J82" s="45"/>
    </row>
    <row r="83" spans="5:10" s="29" customFormat="1" ht="21" customHeight="1">
      <c r="E83" s="45"/>
      <c r="F83" s="45"/>
      <c r="G83" s="45"/>
      <c r="H83" s="45"/>
      <c r="I83" s="45"/>
      <c r="J83" s="45"/>
    </row>
    <row r="84" spans="5:10" s="29" customFormat="1" ht="21" customHeight="1">
      <c r="E84" s="45"/>
      <c r="F84" s="45"/>
      <c r="G84" s="45"/>
      <c r="H84" s="45"/>
      <c r="I84" s="45"/>
      <c r="J84" s="45"/>
    </row>
    <row r="85" spans="5:10" s="29" customFormat="1" ht="21" customHeight="1">
      <c r="E85" s="45"/>
      <c r="F85" s="45"/>
      <c r="G85" s="45"/>
      <c r="H85" s="45"/>
      <c r="I85" s="45"/>
      <c r="J85" s="45"/>
    </row>
    <row r="86" spans="5:10" s="29" customFormat="1" ht="21" customHeight="1">
      <c r="E86" s="45"/>
      <c r="F86" s="45"/>
      <c r="G86" s="45"/>
      <c r="H86" s="45"/>
      <c r="I86" s="45"/>
      <c r="J86" s="45"/>
    </row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</sheetData>
  <sheetProtection/>
  <mergeCells count="12">
    <mergeCell ref="A26:A28"/>
    <mergeCell ref="B26:B28"/>
    <mergeCell ref="C26:C28"/>
    <mergeCell ref="E26:I26"/>
    <mergeCell ref="A47:D47"/>
    <mergeCell ref="A2:K2"/>
    <mergeCell ref="A3:L3"/>
    <mergeCell ref="A4:L4"/>
    <mergeCell ref="A9:A11"/>
    <mergeCell ref="B9:B11"/>
    <mergeCell ref="C9:C11"/>
    <mergeCell ref="E9:I9"/>
  </mergeCells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312"/>
  <sheetViews>
    <sheetView view="pageBreakPreview" zoomScaleSheetLayoutView="100" zoomScalePageLayoutView="0" workbookViewId="0" topLeftCell="A106">
      <selection activeCell="F123" sqref="F123"/>
    </sheetView>
  </sheetViews>
  <sheetFormatPr defaultColWidth="9.140625" defaultRowHeight="15"/>
  <cols>
    <col min="1" max="1" width="2.140625" style="29" customWidth="1"/>
    <col min="2" max="2" width="16.57421875" style="29" customWidth="1"/>
    <col min="3" max="3" width="22.00390625" style="29" customWidth="1"/>
    <col min="4" max="4" width="27.140625" style="29" customWidth="1"/>
    <col min="5" max="9" width="6.7109375" style="45" customWidth="1"/>
    <col min="10" max="10" width="8.8515625" style="45" customWidth="1"/>
    <col min="11" max="11" width="15.57421875" style="29" customWidth="1"/>
    <col min="12" max="12" width="8.7109375" style="29" customWidth="1"/>
    <col min="13" max="13" width="5.140625" style="29" customWidth="1"/>
    <col min="14" max="16384" width="9.00390625" style="29" customWidth="1"/>
  </cols>
  <sheetData>
    <row r="1" spans="1:12" s="47" customFormat="1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65"/>
    </row>
    <row r="2" spans="1:12" s="46" customFormat="1" ht="21">
      <c r="A2" s="43" t="s">
        <v>773</v>
      </c>
      <c r="B2" s="43"/>
      <c r="C2" s="43"/>
      <c r="D2" s="43"/>
      <c r="E2" s="42"/>
      <c r="F2" s="42"/>
      <c r="G2" s="42"/>
      <c r="H2" s="42"/>
      <c r="I2" s="42"/>
      <c r="J2" s="42"/>
      <c r="K2" s="43"/>
      <c r="L2" s="193" t="s">
        <v>1067</v>
      </c>
    </row>
    <row r="3" spans="1:12" s="46" customFormat="1" ht="21">
      <c r="A3" s="43"/>
      <c r="B3" s="43" t="s">
        <v>1441</v>
      </c>
      <c r="C3" s="43"/>
      <c r="D3" s="43"/>
      <c r="E3" s="42"/>
      <c r="F3" s="42"/>
      <c r="G3" s="42"/>
      <c r="H3" s="42"/>
      <c r="I3" s="42"/>
      <c r="J3" s="42"/>
      <c r="K3" s="43"/>
      <c r="L3" s="43"/>
    </row>
    <row r="4" spans="1:12" ht="21" customHeight="1">
      <c r="A4" s="467" t="s">
        <v>2</v>
      </c>
      <c r="B4" s="467" t="s">
        <v>3</v>
      </c>
      <c r="C4" s="467" t="s">
        <v>4</v>
      </c>
      <c r="D4" s="202" t="s">
        <v>232</v>
      </c>
      <c r="E4" s="470" t="s">
        <v>236</v>
      </c>
      <c r="F4" s="471"/>
      <c r="G4" s="471"/>
      <c r="H4" s="471"/>
      <c r="I4" s="472"/>
      <c r="J4" s="203" t="s">
        <v>228</v>
      </c>
      <c r="K4" s="204" t="s">
        <v>5</v>
      </c>
      <c r="L4" s="202" t="s">
        <v>771</v>
      </c>
    </row>
    <row r="5" spans="1:12" ht="21" customHeight="1">
      <c r="A5" s="468"/>
      <c r="B5" s="468"/>
      <c r="C5" s="468"/>
      <c r="D5" s="205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54" t="s">
        <v>229</v>
      </c>
      <c r="K5" s="54" t="s">
        <v>7</v>
      </c>
      <c r="L5" s="205" t="s">
        <v>772</v>
      </c>
    </row>
    <row r="6" spans="1:12" ht="21" customHeight="1">
      <c r="A6" s="469"/>
      <c r="B6" s="469"/>
      <c r="C6" s="469"/>
      <c r="D6" s="207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57"/>
      <c r="K6" s="208"/>
      <c r="L6" s="206"/>
    </row>
    <row r="7" spans="1:12" ht="21" customHeight="1">
      <c r="A7" s="54">
        <v>1</v>
      </c>
      <c r="B7" s="55" t="s">
        <v>727</v>
      </c>
      <c r="C7" s="190" t="s">
        <v>751</v>
      </c>
      <c r="D7" s="209" t="s">
        <v>257</v>
      </c>
      <c r="E7" s="56">
        <v>215000</v>
      </c>
      <c r="F7" s="56">
        <v>215000</v>
      </c>
      <c r="G7" s="56">
        <v>215000</v>
      </c>
      <c r="H7" s="56">
        <v>215000</v>
      </c>
      <c r="I7" s="56">
        <v>215000</v>
      </c>
      <c r="J7" s="303" t="s">
        <v>1091</v>
      </c>
      <c r="K7" s="209" t="s">
        <v>705</v>
      </c>
      <c r="L7" s="54" t="s">
        <v>12</v>
      </c>
    </row>
    <row r="8" spans="1:12" s="135" customFormat="1" ht="21" customHeight="1">
      <c r="A8" s="54"/>
      <c r="B8" s="55"/>
      <c r="C8" s="190" t="s">
        <v>707</v>
      </c>
      <c r="D8" s="55" t="s">
        <v>971</v>
      </c>
      <c r="E8" s="54"/>
      <c r="F8" s="54"/>
      <c r="G8" s="54"/>
      <c r="H8" s="54"/>
      <c r="I8" s="54"/>
      <c r="J8" s="54" t="s">
        <v>1092</v>
      </c>
      <c r="K8" s="190" t="s">
        <v>706</v>
      </c>
      <c r="L8" s="209"/>
    </row>
    <row r="9" spans="1:12" s="135" customFormat="1" ht="21" customHeight="1">
      <c r="A9" s="57"/>
      <c r="B9" s="58"/>
      <c r="C9" s="58"/>
      <c r="D9" s="191"/>
      <c r="E9" s="57"/>
      <c r="F9" s="57"/>
      <c r="G9" s="57"/>
      <c r="H9" s="57"/>
      <c r="I9" s="57"/>
      <c r="J9" s="57"/>
      <c r="K9" s="191"/>
      <c r="L9" s="208"/>
    </row>
    <row r="10" spans="1:12" ht="21" customHeight="1">
      <c r="A10" s="211">
        <v>2</v>
      </c>
      <c r="B10" s="209" t="s">
        <v>10</v>
      </c>
      <c r="C10" s="190" t="s">
        <v>708</v>
      </c>
      <c r="D10" s="212" t="s">
        <v>964</v>
      </c>
      <c r="E10" s="56">
        <v>350000</v>
      </c>
      <c r="F10" s="56">
        <v>350000</v>
      </c>
      <c r="G10" s="56">
        <v>350000</v>
      </c>
      <c r="H10" s="56">
        <v>4000000</v>
      </c>
      <c r="I10" s="56">
        <v>350000</v>
      </c>
      <c r="J10" s="303" t="s">
        <v>1091</v>
      </c>
      <c r="K10" s="209" t="s">
        <v>705</v>
      </c>
      <c r="L10" s="54" t="s">
        <v>12</v>
      </c>
    </row>
    <row r="11" spans="1:12" ht="21" customHeight="1">
      <c r="A11" s="211"/>
      <c r="B11" s="209"/>
      <c r="C11" s="190" t="s">
        <v>707</v>
      </c>
      <c r="D11" s="209" t="s">
        <v>972</v>
      </c>
      <c r="E11" s="56"/>
      <c r="F11" s="56"/>
      <c r="G11" s="56"/>
      <c r="H11" s="56"/>
      <c r="I11" s="56"/>
      <c r="J11" s="54" t="s">
        <v>1092</v>
      </c>
      <c r="K11" s="190" t="s">
        <v>706</v>
      </c>
      <c r="L11" s="213"/>
    </row>
    <row r="12" spans="1:12" ht="21" customHeight="1">
      <c r="A12" s="210"/>
      <c r="B12" s="215"/>
      <c r="C12" s="67"/>
      <c r="D12" s="208"/>
      <c r="E12" s="57"/>
      <c r="F12" s="57"/>
      <c r="G12" s="57"/>
      <c r="H12" s="57"/>
      <c r="I12" s="57"/>
      <c r="J12" s="58"/>
      <c r="K12" s="67"/>
      <c r="L12" s="216"/>
    </row>
    <row r="13" spans="1:12" ht="21" customHeight="1">
      <c r="A13" s="211">
        <v>3</v>
      </c>
      <c r="B13" s="209" t="s">
        <v>11</v>
      </c>
      <c r="C13" s="190" t="s">
        <v>751</v>
      </c>
      <c r="D13" s="209" t="s">
        <v>254</v>
      </c>
      <c r="E13" s="56">
        <v>400000</v>
      </c>
      <c r="F13" s="56">
        <v>400000</v>
      </c>
      <c r="G13" s="56">
        <v>400000</v>
      </c>
      <c r="H13" s="56">
        <v>400000</v>
      </c>
      <c r="I13" s="56">
        <v>400000</v>
      </c>
      <c r="J13" s="303" t="s">
        <v>1091</v>
      </c>
      <c r="K13" s="209" t="s">
        <v>705</v>
      </c>
      <c r="L13" s="54" t="s">
        <v>12</v>
      </c>
    </row>
    <row r="14" spans="1:12" ht="21" customHeight="1">
      <c r="A14" s="211"/>
      <c r="B14" s="214"/>
      <c r="C14" s="190" t="s">
        <v>707</v>
      </c>
      <c r="D14" s="209" t="s">
        <v>592</v>
      </c>
      <c r="E14" s="135"/>
      <c r="F14" s="54"/>
      <c r="G14" s="54"/>
      <c r="H14" s="54"/>
      <c r="I14" s="54"/>
      <c r="J14" s="54" t="s">
        <v>1092</v>
      </c>
      <c r="K14" s="190" t="s">
        <v>706</v>
      </c>
      <c r="L14" s="213"/>
    </row>
    <row r="15" spans="1:12" ht="21" customHeight="1">
      <c r="A15" s="210"/>
      <c r="B15" s="215"/>
      <c r="C15" s="191"/>
      <c r="D15" s="208"/>
      <c r="E15" s="67"/>
      <c r="F15" s="57"/>
      <c r="G15" s="57"/>
      <c r="H15" s="57"/>
      <c r="I15" s="57"/>
      <c r="J15" s="57"/>
      <c r="K15" s="191"/>
      <c r="L15" s="216"/>
    </row>
    <row r="16" spans="1:12" ht="21" customHeight="1">
      <c r="A16" s="54">
        <v>4</v>
      </c>
      <c r="B16" s="209" t="s">
        <v>224</v>
      </c>
      <c r="C16" s="190" t="s">
        <v>751</v>
      </c>
      <c r="D16" s="209" t="s">
        <v>647</v>
      </c>
      <c r="E16" s="56">
        <v>328000</v>
      </c>
      <c r="F16" s="56">
        <v>300000</v>
      </c>
      <c r="G16" s="56">
        <v>300000</v>
      </c>
      <c r="H16" s="56">
        <v>300000</v>
      </c>
      <c r="I16" s="56">
        <v>300000</v>
      </c>
      <c r="J16" s="303" t="s">
        <v>1091</v>
      </c>
      <c r="K16" s="209" t="s">
        <v>705</v>
      </c>
      <c r="L16" s="213" t="s">
        <v>12</v>
      </c>
    </row>
    <row r="17" spans="1:12" ht="21" customHeight="1">
      <c r="A17" s="54"/>
      <c r="B17" s="214"/>
      <c r="C17" s="190" t="s">
        <v>707</v>
      </c>
      <c r="D17" s="209" t="s">
        <v>973</v>
      </c>
      <c r="E17" s="135"/>
      <c r="F17" s="54"/>
      <c r="G17" s="54"/>
      <c r="H17" s="54"/>
      <c r="I17" s="54"/>
      <c r="J17" s="54" t="s">
        <v>1092</v>
      </c>
      <c r="K17" s="190" t="s">
        <v>706</v>
      </c>
      <c r="L17" s="213"/>
    </row>
    <row r="18" spans="1:12" ht="21" customHeight="1">
      <c r="A18" s="57"/>
      <c r="B18" s="164"/>
      <c r="C18" s="181"/>
      <c r="D18" s="181"/>
      <c r="E18" s="57"/>
      <c r="F18" s="57"/>
      <c r="G18" s="57"/>
      <c r="H18" s="369"/>
      <c r="I18" s="369"/>
      <c r="J18" s="36"/>
      <c r="K18" s="36"/>
      <c r="L18" s="57"/>
    </row>
    <row r="19" spans="1:12" ht="21" customHeight="1">
      <c r="A19" s="54">
        <v>5</v>
      </c>
      <c r="B19" s="55" t="s">
        <v>740</v>
      </c>
      <c r="C19" s="190" t="s">
        <v>751</v>
      </c>
      <c r="D19" s="209" t="s">
        <v>257</v>
      </c>
      <c r="E19" s="56">
        <v>400000</v>
      </c>
      <c r="F19" s="56">
        <v>400000</v>
      </c>
      <c r="G19" s="56">
        <v>400000</v>
      </c>
      <c r="H19" s="56">
        <v>400000</v>
      </c>
      <c r="I19" s="56">
        <v>400000</v>
      </c>
      <c r="J19" s="303" t="s">
        <v>1091</v>
      </c>
      <c r="K19" s="209" t="s">
        <v>705</v>
      </c>
      <c r="L19" s="54" t="s">
        <v>12</v>
      </c>
    </row>
    <row r="20" spans="1:12" ht="21" customHeight="1">
      <c r="A20" s="54"/>
      <c r="B20" s="55"/>
      <c r="C20" s="190" t="s">
        <v>707</v>
      </c>
      <c r="D20" s="55" t="s">
        <v>1326</v>
      </c>
      <c r="E20" s="54"/>
      <c r="F20" s="54"/>
      <c r="G20" s="54"/>
      <c r="H20" s="54"/>
      <c r="I20" s="54"/>
      <c r="J20" s="54" t="s">
        <v>1092</v>
      </c>
      <c r="K20" s="190" t="s">
        <v>706</v>
      </c>
      <c r="L20" s="209"/>
    </row>
    <row r="21" spans="1:12" ht="21" customHeight="1">
      <c r="A21" s="57"/>
      <c r="B21" s="58"/>
      <c r="C21" s="191"/>
      <c r="D21" s="58"/>
      <c r="E21" s="57"/>
      <c r="F21" s="57"/>
      <c r="G21" s="57"/>
      <c r="H21" s="57"/>
      <c r="I21" s="57"/>
      <c r="J21" s="57"/>
      <c r="K21" s="191"/>
      <c r="L21" s="208"/>
    </row>
    <row r="22" spans="1:12" ht="21" customHeight="1">
      <c r="A22" s="204">
        <v>6</v>
      </c>
      <c r="B22" s="237" t="s">
        <v>191</v>
      </c>
      <c r="C22" s="192" t="s">
        <v>751</v>
      </c>
      <c r="D22" s="271" t="s">
        <v>257</v>
      </c>
      <c r="E22" s="240">
        <v>300000</v>
      </c>
      <c r="F22" s="240">
        <v>300000</v>
      </c>
      <c r="G22" s="240">
        <v>300000</v>
      </c>
      <c r="H22" s="240">
        <v>300000</v>
      </c>
      <c r="I22" s="240">
        <v>300000</v>
      </c>
      <c r="J22" s="304" t="s">
        <v>1091</v>
      </c>
      <c r="K22" s="271" t="s">
        <v>705</v>
      </c>
      <c r="L22" s="204" t="s">
        <v>12</v>
      </c>
    </row>
    <row r="23" spans="1:12" ht="21" customHeight="1">
      <c r="A23" s="54"/>
      <c r="B23" s="55"/>
      <c r="C23" s="190" t="s">
        <v>707</v>
      </c>
      <c r="D23" s="55" t="s">
        <v>1002</v>
      </c>
      <c r="E23" s="56"/>
      <c r="F23" s="56"/>
      <c r="G23" s="54"/>
      <c r="H23" s="54"/>
      <c r="I23" s="54"/>
      <c r="J23" s="54" t="s">
        <v>1092</v>
      </c>
      <c r="K23" s="190" t="s">
        <v>706</v>
      </c>
      <c r="L23" s="54"/>
    </row>
    <row r="24" spans="1:12" ht="21" customHeight="1">
      <c r="A24" s="57"/>
      <c r="B24" s="58"/>
      <c r="C24" s="191"/>
      <c r="D24" s="58"/>
      <c r="E24" s="72"/>
      <c r="F24" s="72"/>
      <c r="G24" s="57"/>
      <c r="H24" s="57"/>
      <c r="I24" s="57"/>
      <c r="J24" s="57"/>
      <c r="K24" s="191"/>
      <c r="L24" s="57"/>
    </row>
    <row r="25" spans="1:12" ht="21" customHeight="1">
      <c r="A25" s="200"/>
      <c r="B25" s="441"/>
      <c r="C25" s="243"/>
      <c r="D25" s="316"/>
      <c r="E25" s="67"/>
      <c r="F25" s="200"/>
      <c r="G25" s="200"/>
      <c r="H25" s="200"/>
      <c r="I25" s="200"/>
      <c r="J25" s="200"/>
      <c r="K25" s="243"/>
      <c r="L25" s="300" t="s">
        <v>1068</v>
      </c>
    </row>
    <row r="26" spans="1:12" ht="21" customHeight="1">
      <c r="A26" s="467" t="s">
        <v>2</v>
      </c>
      <c r="B26" s="467" t="s">
        <v>3</v>
      </c>
      <c r="C26" s="467" t="s">
        <v>4</v>
      </c>
      <c r="D26" s="202" t="s">
        <v>232</v>
      </c>
      <c r="E26" s="470" t="s">
        <v>236</v>
      </c>
      <c r="F26" s="471"/>
      <c r="G26" s="471"/>
      <c r="H26" s="471"/>
      <c r="I26" s="472"/>
      <c r="J26" s="203" t="s">
        <v>228</v>
      </c>
      <c r="K26" s="204" t="s">
        <v>5</v>
      </c>
      <c r="L26" s="202" t="s">
        <v>771</v>
      </c>
    </row>
    <row r="27" spans="1:12" ht="21" customHeight="1">
      <c r="A27" s="468"/>
      <c r="B27" s="468"/>
      <c r="C27" s="468"/>
      <c r="D27" s="205" t="s">
        <v>233</v>
      </c>
      <c r="E27" s="204">
        <v>2566</v>
      </c>
      <c r="F27" s="204">
        <v>2567</v>
      </c>
      <c r="G27" s="204">
        <v>2568</v>
      </c>
      <c r="H27" s="204">
        <v>2569</v>
      </c>
      <c r="I27" s="204">
        <v>2570</v>
      </c>
      <c r="J27" s="54" t="s">
        <v>229</v>
      </c>
      <c r="K27" s="54" t="s">
        <v>7</v>
      </c>
      <c r="L27" s="205" t="s">
        <v>772</v>
      </c>
    </row>
    <row r="28" spans="1:12" ht="21" customHeight="1">
      <c r="A28" s="469"/>
      <c r="B28" s="469"/>
      <c r="C28" s="469"/>
      <c r="D28" s="207"/>
      <c r="E28" s="57" t="s">
        <v>9</v>
      </c>
      <c r="F28" s="57" t="s">
        <v>9</v>
      </c>
      <c r="G28" s="57" t="s">
        <v>9</v>
      </c>
      <c r="H28" s="57" t="s">
        <v>9</v>
      </c>
      <c r="I28" s="57" t="s">
        <v>9</v>
      </c>
      <c r="J28" s="57"/>
      <c r="K28" s="208"/>
      <c r="L28" s="206"/>
    </row>
    <row r="29" spans="1:12" ht="21" customHeight="1">
      <c r="A29" s="54">
        <v>7</v>
      </c>
      <c r="B29" s="55" t="s">
        <v>192</v>
      </c>
      <c r="C29" s="190" t="s">
        <v>751</v>
      </c>
      <c r="D29" s="209" t="s">
        <v>257</v>
      </c>
      <c r="E29" s="56">
        <v>500000</v>
      </c>
      <c r="F29" s="56">
        <v>500000</v>
      </c>
      <c r="G29" s="56">
        <v>500000</v>
      </c>
      <c r="H29" s="56">
        <v>500000</v>
      </c>
      <c r="I29" s="56">
        <v>500000</v>
      </c>
      <c r="J29" s="289" t="s">
        <v>1091</v>
      </c>
      <c r="K29" s="209" t="s">
        <v>705</v>
      </c>
      <c r="L29" s="54" t="s">
        <v>12</v>
      </c>
    </row>
    <row r="30" spans="1:12" ht="21" customHeight="1">
      <c r="A30" s="54"/>
      <c r="B30" s="55"/>
      <c r="C30" s="190" t="s">
        <v>707</v>
      </c>
      <c r="D30" s="55" t="s">
        <v>1145</v>
      </c>
      <c r="E30" s="54"/>
      <c r="F30" s="54"/>
      <c r="G30" s="54"/>
      <c r="H30" s="54"/>
      <c r="I30" s="54"/>
      <c r="J30" s="54" t="s">
        <v>1092</v>
      </c>
      <c r="K30" s="190" t="s">
        <v>706</v>
      </c>
      <c r="L30" s="209"/>
    </row>
    <row r="31" spans="1:12" ht="21" customHeight="1">
      <c r="A31" s="235"/>
      <c r="B31" s="58"/>
      <c r="C31" s="191"/>
      <c r="D31" s="58"/>
      <c r="E31" s="57"/>
      <c r="F31" s="57"/>
      <c r="G31" s="57"/>
      <c r="H31" s="57"/>
      <c r="I31" s="57"/>
      <c r="J31" s="57"/>
      <c r="K31" s="191"/>
      <c r="L31" s="208"/>
    </row>
    <row r="32" spans="1:12" ht="18" customHeight="1">
      <c r="A32" s="54">
        <v>8</v>
      </c>
      <c r="B32" s="55" t="s">
        <v>225</v>
      </c>
      <c r="C32" s="190" t="s">
        <v>751</v>
      </c>
      <c r="D32" s="209" t="s">
        <v>257</v>
      </c>
      <c r="E32" s="56">
        <v>400000</v>
      </c>
      <c r="F32" s="56">
        <v>400000</v>
      </c>
      <c r="G32" s="56">
        <v>400000</v>
      </c>
      <c r="H32" s="56">
        <v>400000</v>
      </c>
      <c r="I32" s="56">
        <v>400000</v>
      </c>
      <c r="J32" s="303" t="s">
        <v>1091</v>
      </c>
      <c r="K32" s="209" t="s">
        <v>705</v>
      </c>
      <c r="L32" s="54" t="s">
        <v>12</v>
      </c>
    </row>
    <row r="33" spans="1:12" ht="21" customHeight="1">
      <c r="A33" s="54"/>
      <c r="B33" s="55"/>
      <c r="C33" s="190" t="s">
        <v>707</v>
      </c>
      <c r="D33" s="55" t="s">
        <v>593</v>
      </c>
      <c r="E33" s="54"/>
      <c r="F33" s="54"/>
      <c r="G33" s="54"/>
      <c r="H33" s="54"/>
      <c r="I33" s="54"/>
      <c r="J33" s="54" t="s">
        <v>1092</v>
      </c>
      <c r="K33" s="190" t="s">
        <v>706</v>
      </c>
      <c r="L33" s="209"/>
    </row>
    <row r="34" spans="1:12" ht="21" customHeight="1">
      <c r="A34" s="57"/>
      <c r="B34" s="58"/>
      <c r="C34" s="58"/>
      <c r="D34" s="58"/>
      <c r="E34" s="57"/>
      <c r="F34" s="57"/>
      <c r="G34" s="57"/>
      <c r="H34" s="57"/>
      <c r="I34" s="57"/>
      <c r="J34" s="57"/>
      <c r="K34" s="216"/>
      <c r="L34" s="208"/>
    </row>
    <row r="35" spans="1:12" ht="18" customHeight="1">
      <c r="A35" s="54">
        <v>9</v>
      </c>
      <c r="B35" s="55" t="s">
        <v>1261</v>
      </c>
      <c r="C35" s="190" t="s">
        <v>751</v>
      </c>
      <c r="D35" s="209" t="s">
        <v>257</v>
      </c>
      <c r="E35" s="56">
        <v>400000</v>
      </c>
      <c r="F35" s="56">
        <v>400000</v>
      </c>
      <c r="G35" s="56">
        <v>400000</v>
      </c>
      <c r="H35" s="56">
        <v>400000</v>
      </c>
      <c r="I35" s="56">
        <v>400000</v>
      </c>
      <c r="J35" s="303" t="s">
        <v>1091</v>
      </c>
      <c r="K35" s="209" t="s">
        <v>705</v>
      </c>
      <c r="L35" s="54" t="s">
        <v>12</v>
      </c>
    </row>
    <row r="36" spans="1:12" ht="21" customHeight="1">
      <c r="A36" s="54"/>
      <c r="B36" s="55"/>
      <c r="C36" s="190" t="s">
        <v>707</v>
      </c>
      <c r="D36" s="55" t="s">
        <v>593</v>
      </c>
      <c r="E36" s="54"/>
      <c r="F36" s="54"/>
      <c r="G36" s="54"/>
      <c r="H36" s="54"/>
      <c r="I36" s="54"/>
      <c r="J36" s="54" t="s">
        <v>1092</v>
      </c>
      <c r="K36" s="190" t="s">
        <v>706</v>
      </c>
      <c r="L36" s="209"/>
    </row>
    <row r="37" spans="1:12" ht="21" customHeight="1">
      <c r="A37" s="57"/>
      <c r="B37" s="58"/>
      <c r="C37" s="58"/>
      <c r="D37" s="58"/>
      <c r="E37" s="57"/>
      <c r="F37" s="57"/>
      <c r="G37" s="57"/>
      <c r="H37" s="57"/>
      <c r="I37" s="57"/>
      <c r="J37" s="57"/>
      <c r="K37" s="216"/>
      <c r="L37" s="208"/>
    </row>
    <row r="38" spans="1:12" ht="21" customHeight="1">
      <c r="A38" s="54">
        <v>10</v>
      </c>
      <c r="B38" s="55" t="s">
        <v>191</v>
      </c>
      <c r="C38" s="190" t="s">
        <v>751</v>
      </c>
      <c r="D38" s="209" t="s">
        <v>257</v>
      </c>
      <c r="E38" s="56">
        <v>400000</v>
      </c>
      <c r="F38" s="56">
        <v>400000</v>
      </c>
      <c r="G38" s="56">
        <v>400000</v>
      </c>
      <c r="H38" s="56">
        <v>400000</v>
      </c>
      <c r="I38" s="56">
        <v>400000</v>
      </c>
      <c r="J38" s="303" t="s">
        <v>1091</v>
      </c>
      <c r="K38" s="209" t="s">
        <v>705</v>
      </c>
      <c r="L38" s="54" t="s">
        <v>12</v>
      </c>
    </row>
    <row r="39" spans="1:12" ht="21" customHeight="1">
      <c r="A39" s="54"/>
      <c r="B39" s="55" t="s">
        <v>974</v>
      </c>
      <c r="C39" s="190" t="s">
        <v>707</v>
      </c>
      <c r="D39" s="55" t="s">
        <v>1339</v>
      </c>
      <c r="E39" s="56"/>
      <c r="F39" s="56"/>
      <c r="G39" s="54"/>
      <c r="H39" s="54"/>
      <c r="I39" s="54"/>
      <c r="J39" s="54" t="s">
        <v>1092</v>
      </c>
      <c r="K39" s="190" t="s">
        <v>706</v>
      </c>
      <c r="L39" s="54"/>
    </row>
    <row r="40" spans="1:12" ht="21" customHeight="1">
      <c r="A40" s="57"/>
      <c r="B40" s="58"/>
      <c r="C40" s="191"/>
      <c r="D40" s="58"/>
      <c r="E40" s="72"/>
      <c r="F40" s="72"/>
      <c r="G40" s="57"/>
      <c r="H40" s="57"/>
      <c r="I40" s="57"/>
      <c r="J40" s="57"/>
      <c r="K40" s="191"/>
      <c r="L40" s="57"/>
    </row>
    <row r="41" spans="1:12" s="1" customFormat="1" ht="21" customHeight="1">
      <c r="A41" s="38">
        <v>11</v>
      </c>
      <c r="B41" s="161" t="s">
        <v>965</v>
      </c>
      <c r="C41" s="162" t="s">
        <v>255</v>
      </c>
      <c r="D41" s="162" t="s">
        <v>1340</v>
      </c>
      <c r="E41" s="253">
        <v>300000</v>
      </c>
      <c r="F41" s="253">
        <v>300000</v>
      </c>
      <c r="G41" s="253">
        <v>300000</v>
      </c>
      <c r="H41" s="253">
        <v>300000</v>
      </c>
      <c r="I41" s="253">
        <v>300000</v>
      </c>
      <c r="J41" s="163" t="s">
        <v>452</v>
      </c>
      <c r="K41" s="38" t="s">
        <v>443</v>
      </c>
      <c r="L41" s="38" t="s">
        <v>12</v>
      </c>
    </row>
    <row r="42" spans="1:12" s="1" customFormat="1" ht="21" customHeight="1">
      <c r="A42" s="38"/>
      <c r="B42" s="161" t="s">
        <v>966</v>
      </c>
      <c r="C42" s="161"/>
      <c r="D42" s="162" t="s">
        <v>967</v>
      </c>
      <c r="E42" s="38"/>
      <c r="F42" s="38"/>
      <c r="G42" s="38"/>
      <c r="H42" s="161"/>
      <c r="J42" s="38" t="s">
        <v>453</v>
      </c>
      <c r="K42" s="162" t="s">
        <v>444</v>
      </c>
      <c r="L42" s="161"/>
    </row>
    <row r="43" spans="1:12" s="1" customFormat="1" ht="21" customHeight="1">
      <c r="A43" s="38"/>
      <c r="B43" s="171" t="s">
        <v>968</v>
      </c>
      <c r="C43" s="161"/>
      <c r="D43" s="162"/>
      <c r="E43" s="38"/>
      <c r="F43" s="13"/>
      <c r="G43" s="38"/>
      <c r="H43" s="38"/>
      <c r="I43" s="38"/>
      <c r="J43" s="162"/>
      <c r="K43" s="161"/>
      <c r="L43" s="161"/>
    </row>
    <row r="44" spans="1:12" s="1" customFormat="1" ht="21" customHeight="1">
      <c r="A44" s="36"/>
      <c r="B44" s="159"/>
      <c r="C44" s="164"/>
      <c r="D44" s="181"/>
      <c r="E44" s="36"/>
      <c r="F44" s="221"/>
      <c r="G44" s="36"/>
      <c r="H44" s="36"/>
      <c r="I44" s="36"/>
      <c r="J44" s="440"/>
      <c r="K44" s="164"/>
      <c r="L44" s="164"/>
    </row>
    <row r="45" spans="1:12" ht="21" customHeight="1">
      <c r="A45" s="54">
        <v>12</v>
      </c>
      <c r="B45" s="55" t="s">
        <v>640</v>
      </c>
      <c r="C45" s="190" t="s">
        <v>255</v>
      </c>
      <c r="D45" s="209" t="s">
        <v>728</v>
      </c>
      <c r="E45" s="56">
        <v>7500000</v>
      </c>
      <c r="F45" s="56">
        <v>7500000</v>
      </c>
      <c r="G45" s="56">
        <v>7500000</v>
      </c>
      <c r="H45" s="56">
        <v>7500000</v>
      </c>
      <c r="I45" s="56">
        <v>7500000</v>
      </c>
      <c r="J45" s="303" t="s">
        <v>1091</v>
      </c>
      <c r="K45" s="54" t="s">
        <v>436</v>
      </c>
      <c r="L45" s="54" t="s">
        <v>201</v>
      </c>
    </row>
    <row r="46" spans="1:12" ht="21" customHeight="1">
      <c r="A46" s="54"/>
      <c r="B46" s="209" t="s">
        <v>655</v>
      </c>
      <c r="C46" s="190" t="s">
        <v>766</v>
      </c>
      <c r="D46" s="209" t="s">
        <v>262</v>
      </c>
      <c r="E46" s="54"/>
      <c r="F46" s="54"/>
      <c r="G46" s="54"/>
      <c r="H46" s="54"/>
      <c r="I46" s="54"/>
      <c r="J46" s="54" t="s">
        <v>1092</v>
      </c>
      <c r="K46" s="190" t="s">
        <v>643</v>
      </c>
      <c r="L46" s="54" t="s">
        <v>645</v>
      </c>
    </row>
    <row r="47" spans="1:12" ht="21" customHeight="1">
      <c r="A47" s="55"/>
      <c r="B47" s="55"/>
      <c r="C47" s="55"/>
      <c r="D47" s="55"/>
      <c r="E47" s="55"/>
      <c r="F47" s="55"/>
      <c r="G47" s="55"/>
      <c r="H47" s="55"/>
      <c r="I47" s="55"/>
      <c r="J47" s="209"/>
      <c r="K47" s="55" t="s">
        <v>644</v>
      </c>
      <c r="L47" s="54"/>
    </row>
    <row r="48" spans="1:12" ht="21" customHeight="1">
      <c r="A48" s="58"/>
      <c r="B48" s="58"/>
      <c r="C48" s="58"/>
      <c r="D48" s="58"/>
      <c r="E48" s="58"/>
      <c r="F48" s="58"/>
      <c r="G48" s="58"/>
      <c r="H48" s="58"/>
      <c r="I48" s="58"/>
      <c r="J48" s="208"/>
      <c r="K48" s="58"/>
      <c r="L48" s="57"/>
    </row>
    <row r="49" spans="1:12" s="135" customFormat="1" ht="21" customHeight="1">
      <c r="A49" s="200"/>
      <c r="B49" s="67"/>
      <c r="C49" s="67"/>
      <c r="D49" s="222"/>
      <c r="E49" s="200"/>
      <c r="F49" s="200"/>
      <c r="G49" s="200"/>
      <c r="H49" s="200"/>
      <c r="I49" s="200"/>
      <c r="J49" s="200"/>
      <c r="K49" s="223"/>
      <c r="L49" s="300" t="s">
        <v>1172</v>
      </c>
    </row>
    <row r="50" spans="1:12" s="224" customFormat="1" ht="21" customHeight="1">
      <c r="A50" s="467" t="s">
        <v>2</v>
      </c>
      <c r="B50" s="467" t="s">
        <v>3</v>
      </c>
      <c r="C50" s="467" t="s">
        <v>4</v>
      </c>
      <c r="D50" s="202" t="s">
        <v>232</v>
      </c>
      <c r="E50" s="470" t="s">
        <v>236</v>
      </c>
      <c r="F50" s="471"/>
      <c r="G50" s="471"/>
      <c r="H50" s="471"/>
      <c r="I50" s="472"/>
      <c r="J50" s="203" t="s">
        <v>228</v>
      </c>
      <c r="K50" s="204" t="s">
        <v>5</v>
      </c>
      <c r="L50" s="202" t="s">
        <v>771</v>
      </c>
    </row>
    <row r="51" spans="1:12" s="224" customFormat="1" ht="21" customHeight="1">
      <c r="A51" s="468"/>
      <c r="B51" s="468"/>
      <c r="C51" s="468"/>
      <c r="D51" s="205" t="s">
        <v>233</v>
      </c>
      <c r="E51" s="204">
        <v>2566</v>
      </c>
      <c r="F51" s="204">
        <v>2567</v>
      </c>
      <c r="G51" s="204">
        <v>2568</v>
      </c>
      <c r="H51" s="204">
        <v>2569</v>
      </c>
      <c r="I51" s="204">
        <v>2570</v>
      </c>
      <c r="J51" s="54" t="s">
        <v>229</v>
      </c>
      <c r="K51" s="54" t="s">
        <v>7</v>
      </c>
      <c r="L51" s="205" t="s">
        <v>772</v>
      </c>
    </row>
    <row r="52" spans="1:12" s="224" customFormat="1" ht="21" customHeight="1">
      <c r="A52" s="469"/>
      <c r="B52" s="469"/>
      <c r="C52" s="469"/>
      <c r="D52" s="207"/>
      <c r="E52" s="57" t="s">
        <v>9</v>
      </c>
      <c r="F52" s="57" t="s">
        <v>9</v>
      </c>
      <c r="G52" s="57" t="s">
        <v>9</v>
      </c>
      <c r="H52" s="57" t="s">
        <v>9</v>
      </c>
      <c r="I52" s="57" t="s">
        <v>9</v>
      </c>
      <c r="J52" s="57"/>
      <c r="K52" s="208"/>
      <c r="L52" s="206"/>
    </row>
    <row r="53" spans="1:12" ht="21" customHeight="1">
      <c r="A53" s="54">
        <v>13</v>
      </c>
      <c r="B53" s="55" t="s">
        <v>586</v>
      </c>
      <c r="C53" s="190" t="s">
        <v>751</v>
      </c>
      <c r="D53" s="190" t="s">
        <v>741</v>
      </c>
      <c r="E53" s="56">
        <v>2000000</v>
      </c>
      <c r="F53" s="56">
        <v>2000000</v>
      </c>
      <c r="G53" s="56">
        <v>2000000</v>
      </c>
      <c r="H53" s="56">
        <v>2000000</v>
      </c>
      <c r="I53" s="56">
        <v>2000000</v>
      </c>
      <c r="J53" s="303" t="s">
        <v>1091</v>
      </c>
      <c r="K53" s="209" t="s">
        <v>705</v>
      </c>
      <c r="L53" s="54" t="s">
        <v>12</v>
      </c>
    </row>
    <row r="54" spans="1:12" ht="21" customHeight="1">
      <c r="A54" s="54"/>
      <c r="B54" s="55" t="s">
        <v>194</v>
      </c>
      <c r="C54" s="190" t="s">
        <v>707</v>
      </c>
      <c r="D54" s="190" t="s">
        <v>742</v>
      </c>
      <c r="E54" s="54"/>
      <c r="F54" s="54"/>
      <c r="G54" s="54"/>
      <c r="H54" s="54"/>
      <c r="I54" s="54"/>
      <c r="J54" s="54" t="s">
        <v>1093</v>
      </c>
      <c r="K54" s="190" t="s">
        <v>706</v>
      </c>
      <c r="L54" s="209"/>
    </row>
    <row r="55" spans="1:12" ht="21" customHeight="1">
      <c r="A55" s="57"/>
      <c r="B55" s="58"/>
      <c r="C55" s="191"/>
      <c r="D55" s="191"/>
      <c r="E55" s="57"/>
      <c r="F55" s="57"/>
      <c r="G55" s="57"/>
      <c r="H55" s="57"/>
      <c r="I55" s="57"/>
      <c r="J55" s="57"/>
      <c r="K55" s="191"/>
      <c r="L55" s="208"/>
    </row>
    <row r="56" spans="1:12" ht="21" customHeight="1">
      <c r="A56" s="54">
        <v>14</v>
      </c>
      <c r="B56" s="55" t="s">
        <v>226</v>
      </c>
      <c r="C56" s="190" t="s">
        <v>255</v>
      </c>
      <c r="D56" s="55" t="s">
        <v>664</v>
      </c>
      <c r="E56" s="56">
        <v>6000000</v>
      </c>
      <c r="F56" s="56">
        <v>6000000</v>
      </c>
      <c r="G56" s="56">
        <v>6000000</v>
      </c>
      <c r="H56" s="56">
        <v>6000000</v>
      </c>
      <c r="I56" s="56">
        <v>6000000</v>
      </c>
      <c r="J56" s="289" t="s">
        <v>1091</v>
      </c>
      <c r="K56" s="209" t="s">
        <v>705</v>
      </c>
      <c r="L56" s="54" t="s">
        <v>176</v>
      </c>
    </row>
    <row r="57" spans="1:12" ht="21" customHeight="1">
      <c r="A57" s="54"/>
      <c r="B57" s="55" t="s">
        <v>414</v>
      </c>
      <c r="C57" s="55" t="s">
        <v>200</v>
      </c>
      <c r="D57" s="55" t="s">
        <v>1341</v>
      </c>
      <c r="E57" s="54"/>
      <c r="F57" s="54"/>
      <c r="G57" s="54"/>
      <c r="H57" s="54"/>
      <c r="I57" s="54"/>
      <c r="J57" s="54" t="s">
        <v>1092</v>
      </c>
      <c r="K57" s="190" t="s">
        <v>706</v>
      </c>
      <c r="L57" s="54" t="s">
        <v>201</v>
      </c>
    </row>
    <row r="58" spans="1:12" ht="21" customHeight="1">
      <c r="A58" s="54"/>
      <c r="B58" s="55"/>
      <c r="C58" s="55"/>
      <c r="D58" s="135"/>
      <c r="E58" s="54"/>
      <c r="F58" s="54"/>
      <c r="G58" s="54"/>
      <c r="H58" s="54"/>
      <c r="I58" s="54"/>
      <c r="J58" s="54"/>
      <c r="K58" s="54"/>
      <c r="L58" s="54" t="s">
        <v>645</v>
      </c>
    </row>
    <row r="59" spans="1:12" ht="21" customHeight="1">
      <c r="A59" s="57"/>
      <c r="B59" s="58"/>
      <c r="C59" s="58"/>
      <c r="D59" s="58"/>
      <c r="E59" s="57"/>
      <c r="F59" s="57"/>
      <c r="G59" s="57"/>
      <c r="H59" s="57"/>
      <c r="I59" s="57"/>
      <c r="J59" s="57"/>
      <c r="K59" s="57"/>
      <c r="L59" s="57"/>
    </row>
    <row r="60" spans="1:12" ht="21" customHeight="1">
      <c r="A60" s="54">
        <v>15</v>
      </c>
      <c r="B60" s="55" t="s">
        <v>199</v>
      </c>
      <c r="C60" s="190" t="s">
        <v>255</v>
      </c>
      <c r="D60" s="55" t="s">
        <v>260</v>
      </c>
      <c r="E60" s="56">
        <v>5700000</v>
      </c>
      <c r="F60" s="56">
        <v>5700000</v>
      </c>
      <c r="G60" s="56">
        <v>5700000</v>
      </c>
      <c r="H60" s="56">
        <v>5700000</v>
      </c>
      <c r="I60" s="56">
        <v>5700000</v>
      </c>
      <c r="J60" s="303" t="s">
        <v>1091</v>
      </c>
      <c r="K60" s="209" t="s">
        <v>705</v>
      </c>
      <c r="L60" s="54" t="s">
        <v>744</v>
      </c>
    </row>
    <row r="61" spans="1:12" ht="21" customHeight="1">
      <c r="A61" s="54"/>
      <c r="B61" s="55" t="s">
        <v>613</v>
      </c>
      <c r="C61" s="55" t="s">
        <v>200</v>
      </c>
      <c r="D61" s="55" t="s">
        <v>259</v>
      </c>
      <c r="E61" s="54"/>
      <c r="F61" s="54"/>
      <c r="G61" s="54"/>
      <c r="H61" s="54"/>
      <c r="I61" s="54"/>
      <c r="J61" s="54" t="s">
        <v>1092</v>
      </c>
      <c r="K61" s="190" t="s">
        <v>706</v>
      </c>
      <c r="L61" s="54" t="s">
        <v>645</v>
      </c>
    </row>
    <row r="62" spans="1:12" ht="21" customHeight="1">
      <c r="A62" s="57"/>
      <c r="B62" s="58"/>
      <c r="C62" s="58"/>
      <c r="D62" s="58"/>
      <c r="E62" s="57"/>
      <c r="F62" s="57"/>
      <c r="G62" s="57"/>
      <c r="H62" s="57"/>
      <c r="I62" s="57"/>
      <c r="J62" s="72"/>
      <c r="K62" s="57"/>
      <c r="L62" s="58"/>
    </row>
    <row r="63" spans="1:12" ht="21" customHeight="1">
      <c r="A63" s="54">
        <v>16</v>
      </c>
      <c r="B63" s="55" t="s">
        <v>226</v>
      </c>
      <c r="C63" s="190" t="s">
        <v>751</v>
      </c>
      <c r="D63" s="55" t="s">
        <v>664</v>
      </c>
      <c r="E63" s="56">
        <v>5750000</v>
      </c>
      <c r="F63" s="56">
        <v>5750000</v>
      </c>
      <c r="G63" s="56">
        <v>5750000</v>
      </c>
      <c r="H63" s="56">
        <v>5750000</v>
      </c>
      <c r="I63" s="56">
        <v>5750000</v>
      </c>
      <c r="J63" s="289" t="s">
        <v>1091</v>
      </c>
      <c r="K63" s="209" t="s">
        <v>705</v>
      </c>
      <c r="L63" s="54" t="s">
        <v>744</v>
      </c>
    </row>
    <row r="64" spans="1:12" ht="21" customHeight="1">
      <c r="A64" s="54"/>
      <c r="B64" s="55" t="s">
        <v>1001</v>
      </c>
      <c r="C64" s="190" t="s">
        <v>707</v>
      </c>
      <c r="D64" s="55" t="s">
        <v>1327</v>
      </c>
      <c r="E64" s="54"/>
      <c r="F64" s="54"/>
      <c r="G64" s="54"/>
      <c r="H64" s="54"/>
      <c r="I64" s="54"/>
      <c r="J64" s="54" t="s">
        <v>1092</v>
      </c>
      <c r="K64" s="190" t="s">
        <v>706</v>
      </c>
      <c r="L64" s="54" t="s">
        <v>645</v>
      </c>
    </row>
    <row r="65" spans="1:12" ht="21" customHeight="1">
      <c r="A65" s="57"/>
      <c r="B65" s="58"/>
      <c r="C65" s="58"/>
      <c r="D65" s="67"/>
      <c r="E65" s="57"/>
      <c r="F65" s="57"/>
      <c r="G65" s="57"/>
      <c r="H65" s="57"/>
      <c r="I65" s="57"/>
      <c r="J65" s="57"/>
      <c r="K65" s="57"/>
      <c r="L65" s="57"/>
    </row>
    <row r="66" spans="1:12" ht="21" customHeight="1">
      <c r="A66" s="54">
        <v>17</v>
      </c>
      <c r="B66" s="55" t="s">
        <v>202</v>
      </c>
      <c r="C66" s="190" t="s">
        <v>258</v>
      </c>
      <c r="D66" s="55" t="s">
        <v>266</v>
      </c>
      <c r="E66" s="56">
        <v>360000</v>
      </c>
      <c r="F66" s="56">
        <v>360000</v>
      </c>
      <c r="G66" s="56">
        <v>360000</v>
      </c>
      <c r="H66" s="56">
        <v>360000</v>
      </c>
      <c r="I66" s="56">
        <v>360000</v>
      </c>
      <c r="J66" s="56" t="s">
        <v>454</v>
      </c>
      <c r="K66" s="54" t="s">
        <v>491</v>
      </c>
      <c r="L66" s="54" t="s">
        <v>12</v>
      </c>
    </row>
    <row r="67" spans="1:12" s="135" customFormat="1" ht="21" customHeight="1">
      <c r="A67" s="54"/>
      <c r="B67" s="55"/>
      <c r="C67" s="55"/>
      <c r="D67" s="55" t="s">
        <v>1328</v>
      </c>
      <c r="F67" s="54"/>
      <c r="G67" s="54"/>
      <c r="H67" s="54"/>
      <c r="I67" s="54"/>
      <c r="J67" s="54" t="s">
        <v>455</v>
      </c>
      <c r="K67" s="54" t="s">
        <v>445</v>
      </c>
      <c r="L67" s="55"/>
    </row>
    <row r="68" spans="1:12" s="135" customFormat="1" ht="21" customHeight="1">
      <c r="A68" s="57"/>
      <c r="B68" s="58"/>
      <c r="C68" s="58"/>
      <c r="D68" s="58"/>
      <c r="E68" s="58"/>
      <c r="F68" s="57"/>
      <c r="G68" s="57"/>
      <c r="H68" s="57"/>
      <c r="I68" s="57"/>
      <c r="J68" s="57"/>
      <c r="K68" s="57"/>
      <c r="L68" s="58"/>
    </row>
    <row r="69" spans="1:12" s="135" customFormat="1" ht="21" customHeight="1">
      <c r="A69" s="204">
        <v>18</v>
      </c>
      <c r="B69" s="237" t="s">
        <v>1265</v>
      </c>
      <c r="C69" s="192" t="s">
        <v>258</v>
      </c>
      <c r="D69" s="237" t="s">
        <v>261</v>
      </c>
      <c r="E69" s="238">
        <v>360000</v>
      </c>
      <c r="F69" s="238">
        <v>360000</v>
      </c>
      <c r="G69" s="238">
        <v>360000</v>
      </c>
      <c r="H69" s="238">
        <v>360000</v>
      </c>
      <c r="I69" s="238">
        <v>360000</v>
      </c>
      <c r="J69" s="240" t="s">
        <v>454</v>
      </c>
      <c r="K69" s="204" t="s">
        <v>491</v>
      </c>
      <c r="L69" s="204" t="s">
        <v>12</v>
      </c>
    </row>
    <row r="70" spans="1:12" s="135" customFormat="1" ht="21" customHeight="1">
      <c r="A70" s="54"/>
      <c r="B70" s="55"/>
      <c r="C70" s="55"/>
      <c r="D70" s="55" t="s">
        <v>1329</v>
      </c>
      <c r="E70" s="54"/>
      <c r="F70" s="54"/>
      <c r="G70" s="54"/>
      <c r="H70" s="54"/>
      <c r="I70" s="54"/>
      <c r="J70" s="54" t="s">
        <v>455</v>
      </c>
      <c r="K70" s="54" t="s">
        <v>445</v>
      </c>
      <c r="L70" s="55"/>
    </row>
    <row r="71" spans="1:12" s="135" customFormat="1" ht="21" customHeight="1">
      <c r="A71" s="57"/>
      <c r="B71" s="58"/>
      <c r="C71" s="58"/>
      <c r="D71" s="319"/>
      <c r="E71" s="57"/>
      <c r="F71" s="57"/>
      <c r="G71" s="57"/>
      <c r="H71" s="57"/>
      <c r="I71" s="57"/>
      <c r="J71" s="57"/>
      <c r="K71" s="57"/>
      <c r="L71" s="58"/>
    </row>
    <row r="72" spans="1:12" s="135" customFormat="1" ht="21" customHeight="1">
      <c r="A72" s="134"/>
      <c r="B72" s="232"/>
      <c r="C72" s="232"/>
      <c r="D72" s="439"/>
      <c r="E72" s="134"/>
      <c r="F72" s="134"/>
      <c r="G72" s="134"/>
      <c r="H72" s="134"/>
      <c r="I72" s="134"/>
      <c r="J72" s="134"/>
      <c r="K72" s="134"/>
      <c r="L72" s="232"/>
    </row>
    <row r="73" spans="1:12" s="135" customFormat="1" ht="21" customHeight="1">
      <c r="A73" s="200"/>
      <c r="B73" s="67"/>
      <c r="C73" s="67"/>
      <c r="D73" s="222"/>
      <c r="E73" s="200"/>
      <c r="F73" s="200"/>
      <c r="G73" s="200"/>
      <c r="H73" s="200"/>
      <c r="I73" s="200"/>
      <c r="J73" s="200"/>
      <c r="K73" s="223"/>
      <c r="L73" s="300" t="s">
        <v>1069</v>
      </c>
    </row>
    <row r="74" spans="1:12" s="224" customFormat="1" ht="21" customHeight="1">
      <c r="A74" s="467" t="s">
        <v>2</v>
      </c>
      <c r="B74" s="467" t="s">
        <v>3</v>
      </c>
      <c r="C74" s="467" t="s">
        <v>4</v>
      </c>
      <c r="D74" s="202" t="s">
        <v>232</v>
      </c>
      <c r="E74" s="470" t="s">
        <v>236</v>
      </c>
      <c r="F74" s="471"/>
      <c r="G74" s="471"/>
      <c r="H74" s="471"/>
      <c r="I74" s="472"/>
      <c r="J74" s="203" t="s">
        <v>228</v>
      </c>
      <c r="K74" s="204" t="s">
        <v>5</v>
      </c>
      <c r="L74" s="202" t="s">
        <v>771</v>
      </c>
    </row>
    <row r="75" spans="1:12" s="224" customFormat="1" ht="21" customHeight="1">
      <c r="A75" s="468"/>
      <c r="B75" s="468"/>
      <c r="C75" s="468"/>
      <c r="D75" s="205" t="s">
        <v>233</v>
      </c>
      <c r="E75" s="204">
        <v>2566</v>
      </c>
      <c r="F75" s="204">
        <v>2567</v>
      </c>
      <c r="G75" s="204">
        <v>2568</v>
      </c>
      <c r="H75" s="204">
        <v>2569</v>
      </c>
      <c r="I75" s="204">
        <v>2570</v>
      </c>
      <c r="J75" s="54" t="s">
        <v>229</v>
      </c>
      <c r="K75" s="54" t="s">
        <v>7</v>
      </c>
      <c r="L75" s="205" t="s">
        <v>772</v>
      </c>
    </row>
    <row r="76" spans="1:12" s="224" customFormat="1" ht="21" customHeight="1">
      <c r="A76" s="469"/>
      <c r="B76" s="469"/>
      <c r="C76" s="469"/>
      <c r="D76" s="207"/>
      <c r="E76" s="57" t="s">
        <v>9</v>
      </c>
      <c r="F76" s="57" t="s">
        <v>9</v>
      </c>
      <c r="G76" s="57" t="s">
        <v>9</v>
      </c>
      <c r="H76" s="57" t="s">
        <v>9</v>
      </c>
      <c r="I76" s="57" t="s">
        <v>9</v>
      </c>
      <c r="J76" s="57"/>
      <c r="K76" s="208"/>
      <c r="L76" s="206"/>
    </row>
    <row r="77" spans="1:12" ht="21" customHeight="1">
      <c r="A77" s="54">
        <v>19</v>
      </c>
      <c r="B77" s="55" t="s">
        <v>1263</v>
      </c>
      <c r="C77" s="190" t="s">
        <v>258</v>
      </c>
      <c r="D77" s="55" t="s">
        <v>1330</v>
      </c>
      <c r="E77" s="68">
        <v>216000</v>
      </c>
      <c r="F77" s="54">
        <v>216000</v>
      </c>
      <c r="G77" s="54">
        <v>216000</v>
      </c>
      <c r="H77" s="54">
        <v>216000</v>
      </c>
      <c r="I77" s="54">
        <v>216000</v>
      </c>
      <c r="J77" s="56" t="s">
        <v>454</v>
      </c>
      <c r="K77" s="54" t="s">
        <v>491</v>
      </c>
      <c r="L77" s="54" t="s">
        <v>12</v>
      </c>
    </row>
    <row r="78" spans="1:12" ht="21" customHeight="1">
      <c r="A78" s="54"/>
      <c r="B78" s="55"/>
      <c r="C78" s="135"/>
      <c r="D78" s="55"/>
      <c r="E78" s="54"/>
      <c r="F78" s="54"/>
      <c r="G78" s="55"/>
      <c r="H78" s="55"/>
      <c r="I78" s="55"/>
      <c r="J78" s="54" t="s">
        <v>455</v>
      </c>
      <c r="K78" s="54" t="s">
        <v>445</v>
      </c>
      <c r="L78" s="55"/>
    </row>
    <row r="79" spans="1:12" ht="21" customHeight="1">
      <c r="A79" s="57"/>
      <c r="B79" s="58"/>
      <c r="C79" s="58"/>
      <c r="D79" s="58"/>
      <c r="E79" s="57"/>
      <c r="F79" s="57"/>
      <c r="G79" s="58"/>
      <c r="H79" s="58"/>
      <c r="I79" s="58"/>
      <c r="J79" s="57"/>
      <c r="K79" s="57"/>
      <c r="L79" s="58"/>
    </row>
    <row r="80" spans="1:12" ht="21" customHeight="1">
      <c r="A80" s="54">
        <v>20</v>
      </c>
      <c r="B80" s="55" t="s">
        <v>1262</v>
      </c>
      <c r="C80" s="190" t="s">
        <v>767</v>
      </c>
      <c r="D80" s="55" t="s">
        <v>969</v>
      </c>
      <c r="E80" s="68">
        <v>360000</v>
      </c>
      <c r="F80" s="68">
        <v>360000</v>
      </c>
      <c r="G80" s="68">
        <v>360000</v>
      </c>
      <c r="H80" s="68">
        <v>360000</v>
      </c>
      <c r="I80" s="68">
        <v>360000</v>
      </c>
      <c r="J80" s="56" t="s">
        <v>454</v>
      </c>
      <c r="K80" s="54" t="s">
        <v>1217</v>
      </c>
      <c r="L80" s="54" t="s">
        <v>12</v>
      </c>
    </row>
    <row r="81" spans="1:12" ht="21" customHeight="1">
      <c r="A81" s="54"/>
      <c r="B81" s="55"/>
      <c r="C81" s="55" t="s">
        <v>768</v>
      </c>
      <c r="D81" s="55" t="s">
        <v>1331</v>
      </c>
      <c r="E81" s="55"/>
      <c r="F81" s="54"/>
      <c r="G81" s="54"/>
      <c r="H81" s="54"/>
      <c r="I81" s="54"/>
      <c r="J81" s="54" t="s">
        <v>455</v>
      </c>
      <c r="K81" s="54" t="s">
        <v>1218</v>
      </c>
      <c r="L81" s="55"/>
    </row>
    <row r="82" spans="1:12" ht="21" customHeight="1">
      <c r="A82" s="57"/>
      <c r="B82" s="58"/>
      <c r="C82" s="67"/>
      <c r="D82" s="58"/>
      <c r="E82" s="58"/>
      <c r="F82" s="57"/>
      <c r="G82" s="57"/>
      <c r="H82" s="57"/>
      <c r="I82" s="57"/>
      <c r="J82" s="57"/>
      <c r="K82" s="57"/>
      <c r="L82" s="58"/>
    </row>
    <row r="83" spans="1:12" ht="21" customHeight="1">
      <c r="A83" s="54">
        <v>21</v>
      </c>
      <c r="B83" s="55" t="s">
        <v>1439</v>
      </c>
      <c r="C83" s="190" t="s">
        <v>258</v>
      </c>
      <c r="D83" s="55" t="s">
        <v>1330</v>
      </c>
      <c r="E83" s="68">
        <v>216000</v>
      </c>
      <c r="F83" s="68">
        <v>216000</v>
      </c>
      <c r="G83" s="68">
        <v>216000</v>
      </c>
      <c r="H83" s="68">
        <v>216000</v>
      </c>
      <c r="I83" s="68">
        <v>216000</v>
      </c>
      <c r="J83" s="56" t="s">
        <v>454</v>
      </c>
      <c r="K83" s="54" t="s">
        <v>491</v>
      </c>
      <c r="L83" s="54" t="s">
        <v>12</v>
      </c>
    </row>
    <row r="84" spans="1:12" ht="21" customHeight="1">
      <c r="A84" s="57"/>
      <c r="B84" s="58"/>
      <c r="C84" s="67"/>
      <c r="D84" s="58"/>
      <c r="E84" s="57"/>
      <c r="F84" s="57"/>
      <c r="G84" s="58"/>
      <c r="H84" s="58"/>
      <c r="I84" s="58"/>
      <c r="J84" s="57" t="s">
        <v>455</v>
      </c>
      <c r="K84" s="57" t="s">
        <v>445</v>
      </c>
      <c r="L84" s="58"/>
    </row>
    <row r="85" spans="1:12" ht="21" customHeight="1">
      <c r="A85" s="54">
        <v>22</v>
      </c>
      <c r="B85" s="55" t="s">
        <v>198</v>
      </c>
      <c r="C85" s="190" t="s">
        <v>258</v>
      </c>
      <c r="D85" s="55" t="s">
        <v>1146</v>
      </c>
      <c r="E85" s="54" t="s">
        <v>13</v>
      </c>
      <c r="F85" s="68">
        <v>180000</v>
      </c>
      <c r="G85" s="68" t="s">
        <v>13</v>
      </c>
      <c r="H85" s="68">
        <v>180000</v>
      </c>
      <c r="I85" s="68" t="s">
        <v>13</v>
      </c>
      <c r="J85" s="56" t="s">
        <v>454</v>
      </c>
      <c r="K85" s="54" t="s">
        <v>491</v>
      </c>
      <c r="L85" s="54" t="s">
        <v>12</v>
      </c>
    </row>
    <row r="86" spans="1:12" ht="21" customHeight="1">
      <c r="A86" s="54"/>
      <c r="B86" s="55" t="s">
        <v>1264</v>
      </c>
      <c r="C86" s="135"/>
      <c r="D86" s="55"/>
      <c r="E86" s="54"/>
      <c r="F86" s="54"/>
      <c r="G86" s="55"/>
      <c r="H86" s="55"/>
      <c r="I86" s="55"/>
      <c r="J86" s="54" t="s">
        <v>455</v>
      </c>
      <c r="K86" s="54" t="s">
        <v>445</v>
      </c>
      <c r="L86" s="55"/>
    </row>
    <row r="87" spans="1:12" ht="21" customHeight="1">
      <c r="A87" s="57"/>
      <c r="B87" s="58"/>
      <c r="C87" s="58"/>
      <c r="D87" s="58"/>
      <c r="E87" s="57"/>
      <c r="F87" s="57"/>
      <c r="G87" s="58"/>
      <c r="H87" s="58"/>
      <c r="I87" s="58"/>
      <c r="J87" s="57"/>
      <c r="K87" s="57"/>
      <c r="L87" s="58"/>
    </row>
    <row r="88" spans="1:12" ht="21" customHeight="1">
      <c r="A88" s="54">
        <v>23</v>
      </c>
      <c r="B88" s="55" t="s">
        <v>198</v>
      </c>
      <c r="C88" s="190" t="s">
        <v>258</v>
      </c>
      <c r="D88" s="55" t="s">
        <v>265</v>
      </c>
      <c r="E88" s="68">
        <v>400000</v>
      </c>
      <c r="F88" s="68">
        <v>400000</v>
      </c>
      <c r="G88" s="68">
        <v>400000</v>
      </c>
      <c r="H88" s="68">
        <v>400000</v>
      </c>
      <c r="I88" s="68">
        <v>400000</v>
      </c>
      <c r="J88" s="56" t="s">
        <v>454</v>
      </c>
      <c r="K88" s="54" t="s">
        <v>491</v>
      </c>
      <c r="L88" s="54" t="s">
        <v>12</v>
      </c>
    </row>
    <row r="89" spans="1:12" ht="21" customHeight="1">
      <c r="A89" s="54"/>
      <c r="B89" s="55" t="s">
        <v>203</v>
      </c>
      <c r="C89" s="55"/>
      <c r="D89" s="55" t="s">
        <v>1342</v>
      </c>
      <c r="E89" s="135"/>
      <c r="F89" s="54"/>
      <c r="G89" s="135"/>
      <c r="H89" s="55"/>
      <c r="I89" s="55"/>
      <c r="J89" s="54" t="s">
        <v>455</v>
      </c>
      <c r="K89" s="54" t="s">
        <v>445</v>
      </c>
      <c r="L89" s="55"/>
    </row>
    <row r="90" spans="1:12" ht="21" customHeight="1">
      <c r="A90" s="57"/>
      <c r="B90" s="58"/>
      <c r="C90" s="58"/>
      <c r="D90" s="58"/>
      <c r="E90" s="67"/>
      <c r="F90" s="57"/>
      <c r="G90" s="67"/>
      <c r="H90" s="58"/>
      <c r="I90" s="58"/>
      <c r="J90" s="57"/>
      <c r="K90" s="57"/>
      <c r="L90" s="58"/>
    </row>
    <row r="91" spans="1:12" ht="21" customHeight="1">
      <c r="A91" s="54">
        <v>24</v>
      </c>
      <c r="B91" s="55" t="s">
        <v>198</v>
      </c>
      <c r="C91" s="190" t="s">
        <v>258</v>
      </c>
      <c r="D91" s="55" t="s">
        <v>969</v>
      </c>
      <c r="E91" s="56">
        <v>225000</v>
      </c>
      <c r="F91" s="56">
        <v>225000</v>
      </c>
      <c r="G91" s="56">
        <v>225000</v>
      </c>
      <c r="H91" s="56">
        <v>225000</v>
      </c>
      <c r="I91" s="56">
        <v>225000</v>
      </c>
      <c r="J91" s="56" t="s">
        <v>454</v>
      </c>
      <c r="K91" s="54" t="s">
        <v>446</v>
      </c>
      <c r="L91" s="54" t="s">
        <v>12</v>
      </c>
    </row>
    <row r="92" spans="1:12" ht="21" customHeight="1">
      <c r="A92" s="54"/>
      <c r="B92" s="55" t="s">
        <v>1229</v>
      </c>
      <c r="D92" s="55" t="s">
        <v>1332</v>
      </c>
      <c r="E92" s="55"/>
      <c r="F92" s="54"/>
      <c r="G92" s="54"/>
      <c r="H92" s="54"/>
      <c r="I92" s="54"/>
      <c r="J92" s="54" t="s">
        <v>455</v>
      </c>
      <c r="K92" s="54" t="s">
        <v>445</v>
      </c>
      <c r="L92" s="55"/>
    </row>
    <row r="93" spans="1:12" ht="21" customHeight="1">
      <c r="A93" s="57"/>
      <c r="B93" s="58"/>
      <c r="C93" s="58"/>
      <c r="D93" s="58"/>
      <c r="E93" s="57"/>
      <c r="F93" s="57"/>
      <c r="G93" s="57"/>
      <c r="H93" s="57"/>
      <c r="I93" s="57"/>
      <c r="J93" s="57"/>
      <c r="K93" s="57"/>
      <c r="L93" s="58"/>
    </row>
    <row r="94" spans="1:12" ht="21" customHeight="1">
      <c r="A94" s="54">
        <v>25</v>
      </c>
      <c r="B94" s="55" t="s">
        <v>193</v>
      </c>
      <c r="C94" s="190" t="s">
        <v>258</v>
      </c>
      <c r="D94" s="55" t="s">
        <v>910</v>
      </c>
      <c r="E94" s="56">
        <v>450000</v>
      </c>
      <c r="F94" s="56">
        <v>450000</v>
      </c>
      <c r="G94" s="56">
        <v>450000</v>
      </c>
      <c r="H94" s="56">
        <v>450000</v>
      </c>
      <c r="I94" s="56">
        <v>450000</v>
      </c>
      <c r="J94" s="56" t="s">
        <v>454</v>
      </c>
      <c r="K94" s="54" t="s">
        <v>491</v>
      </c>
      <c r="L94" s="54" t="s">
        <v>12</v>
      </c>
    </row>
    <row r="95" spans="1:12" ht="21" customHeight="1">
      <c r="A95" s="54"/>
      <c r="B95" s="55" t="s">
        <v>1266</v>
      </c>
      <c r="D95" s="55" t="s">
        <v>1333</v>
      </c>
      <c r="E95" s="54"/>
      <c r="F95" s="54"/>
      <c r="G95" s="54"/>
      <c r="H95" s="54"/>
      <c r="I95" s="54"/>
      <c r="J95" s="54" t="s">
        <v>455</v>
      </c>
      <c r="K95" s="54" t="s">
        <v>445</v>
      </c>
      <c r="L95" s="55"/>
    </row>
    <row r="96" spans="1:12" ht="21" customHeight="1">
      <c r="A96" s="58"/>
      <c r="B96" s="58"/>
      <c r="C96" s="58"/>
      <c r="D96" s="58"/>
      <c r="E96" s="57"/>
      <c r="F96" s="57"/>
      <c r="G96" s="57"/>
      <c r="H96" s="57"/>
      <c r="I96" s="57"/>
      <c r="J96" s="57"/>
      <c r="K96" s="58"/>
      <c r="L96" s="58"/>
    </row>
    <row r="97" spans="1:12" ht="21" customHeight="1">
      <c r="A97" s="70"/>
      <c r="B97" s="135"/>
      <c r="C97" s="135"/>
      <c r="D97" s="227"/>
      <c r="E97" s="70"/>
      <c r="F97" s="70"/>
      <c r="G97" s="70"/>
      <c r="H97" s="70"/>
      <c r="I97" s="70"/>
      <c r="J97" s="70"/>
      <c r="K97" s="70"/>
      <c r="L97" s="320" t="s">
        <v>1070</v>
      </c>
    </row>
    <row r="98" spans="1:12" ht="21" customHeight="1">
      <c r="A98" s="467" t="s">
        <v>2</v>
      </c>
      <c r="B98" s="467" t="s">
        <v>3</v>
      </c>
      <c r="C98" s="467" t="s">
        <v>4</v>
      </c>
      <c r="D98" s="202" t="s">
        <v>232</v>
      </c>
      <c r="E98" s="470" t="s">
        <v>236</v>
      </c>
      <c r="F98" s="471"/>
      <c r="G98" s="471"/>
      <c r="H98" s="471"/>
      <c r="I98" s="472"/>
      <c r="J98" s="203" t="s">
        <v>228</v>
      </c>
      <c r="K98" s="204" t="s">
        <v>5</v>
      </c>
      <c r="L98" s="202" t="s">
        <v>771</v>
      </c>
    </row>
    <row r="99" spans="1:12" ht="21" customHeight="1">
      <c r="A99" s="468"/>
      <c r="B99" s="468"/>
      <c r="C99" s="468"/>
      <c r="D99" s="205" t="s">
        <v>233</v>
      </c>
      <c r="E99" s="204">
        <v>2566</v>
      </c>
      <c r="F99" s="204">
        <v>2567</v>
      </c>
      <c r="G99" s="204">
        <v>2568</v>
      </c>
      <c r="H99" s="204">
        <v>2569</v>
      </c>
      <c r="I99" s="204">
        <v>2570</v>
      </c>
      <c r="J99" s="54" t="s">
        <v>229</v>
      </c>
      <c r="K99" s="54" t="s">
        <v>7</v>
      </c>
      <c r="L99" s="205" t="s">
        <v>772</v>
      </c>
    </row>
    <row r="100" spans="1:12" ht="21" customHeight="1">
      <c r="A100" s="469"/>
      <c r="B100" s="469"/>
      <c r="C100" s="469"/>
      <c r="D100" s="207"/>
      <c r="E100" s="57" t="s">
        <v>9</v>
      </c>
      <c r="F100" s="57" t="s">
        <v>9</v>
      </c>
      <c r="G100" s="57" t="s">
        <v>9</v>
      </c>
      <c r="H100" s="57" t="s">
        <v>9</v>
      </c>
      <c r="I100" s="57" t="s">
        <v>9</v>
      </c>
      <c r="J100" s="57"/>
      <c r="K100" s="208"/>
      <c r="L100" s="206"/>
    </row>
    <row r="101" spans="1:12" ht="21" customHeight="1">
      <c r="A101" s="54">
        <v>26</v>
      </c>
      <c r="B101" s="55" t="s">
        <v>1203</v>
      </c>
      <c r="C101" s="190" t="s">
        <v>258</v>
      </c>
      <c r="D101" s="55" t="s">
        <v>1206</v>
      </c>
      <c r="E101" s="68">
        <v>500000</v>
      </c>
      <c r="F101" s="68">
        <v>500000</v>
      </c>
      <c r="G101" s="68">
        <v>500000</v>
      </c>
      <c r="H101" s="68">
        <v>500000</v>
      </c>
      <c r="I101" s="68">
        <v>500000</v>
      </c>
      <c r="J101" s="56" t="s">
        <v>628</v>
      </c>
      <c r="K101" s="54" t="s">
        <v>1207</v>
      </c>
      <c r="L101" s="54" t="s">
        <v>12</v>
      </c>
    </row>
    <row r="102" spans="1:12" ht="18" customHeight="1">
      <c r="A102" s="54"/>
      <c r="B102" s="55" t="s">
        <v>1204</v>
      </c>
      <c r="C102" s="55"/>
      <c r="D102" s="55" t="s">
        <v>1343</v>
      </c>
      <c r="E102" s="54"/>
      <c r="F102" s="54"/>
      <c r="G102" s="54"/>
      <c r="H102" s="54"/>
      <c r="I102" s="54"/>
      <c r="J102" s="54" t="s">
        <v>743</v>
      </c>
      <c r="K102" s="54" t="s">
        <v>1208</v>
      </c>
      <c r="L102" s="55"/>
    </row>
    <row r="103" spans="1:12" ht="21" customHeight="1">
      <c r="A103" s="54"/>
      <c r="B103" s="55" t="s">
        <v>1205</v>
      </c>
      <c r="C103" s="55"/>
      <c r="D103" s="55"/>
      <c r="E103" s="56"/>
      <c r="F103" s="54"/>
      <c r="G103" s="54"/>
      <c r="H103" s="71"/>
      <c r="I103" s="71"/>
      <c r="J103" s="71" t="s">
        <v>476</v>
      </c>
      <c r="K103" s="54"/>
      <c r="L103" s="54"/>
    </row>
    <row r="104" spans="1:12" ht="21" customHeight="1">
      <c r="A104" s="57"/>
      <c r="B104" s="58"/>
      <c r="C104" s="58"/>
      <c r="D104" s="58"/>
      <c r="E104" s="72"/>
      <c r="F104" s="57"/>
      <c r="G104" s="57"/>
      <c r="H104" s="69"/>
      <c r="I104" s="69"/>
      <c r="J104" s="69"/>
      <c r="K104" s="57"/>
      <c r="L104" s="57"/>
    </row>
    <row r="105" spans="1:12" ht="21" customHeight="1">
      <c r="A105" s="54">
        <v>27</v>
      </c>
      <c r="B105" s="55" t="s">
        <v>185</v>
      </c>
      <c r="C105" s="40" t="s">
        <v>187</v>
      </c>
      <c r="D105" s="55" t="s">
        <v>189</v>
      </c>
      <c r="E105" s="56">
        <v>400000</v>
      </c>
      <c r="F105" s="56">
        <v>400000</v>
      </c>
      <c r="G105" s="56">
        <v>400000</v>
      </c>
      <c r="H105" s="56">
        <v>400000</v>
      </c>
      <c r="I105" s="56">
        <v>400000</v>
      </c>
      <c r="J105" s="54" t="s">
        <v>1267</v>
      </c>
      <c r="K105" s="190" t="s">
        <v>492</v>
      </c>
      <c r="L105" s="54" t="s">
        <v>12</v>
      </c>
    </row>
    <row r="106" spans="1:12" ht="21" customHeight="1">
      <c r="A106" s="54"/>
      <c r="B106" s="55" t="s">
        <v>186</v>
      </c>
      <c r="C106" s="40" t="s">
        <v>169</v>
      </c>
      <c r="D106" s="55" t="s">
        <v>210</v>
      </c>
      <c r="E106" s="54"/>
      <c r="F106" s="54"/>
      <c r="G106" s="54"/>
      <c r="H106" s="54"/>
      <c r="I106" s="54"/>
      <c r="J106" s="54" t="s">
        <v>1268</v>
      </c>
      <c r="K106" s="190" t="s">
        <v>493</v>
      </c>
      <c r="L106" s="54"/>
    </row>
    <row r="107" spans="1:12" s="135" customFormat="1" ht="21" customHeight="1">
      <c r="A107" s="54"/>
      <c r="B107" s="55"/>
      <c r="C107" s="40" t="s">
        <v>188</v>
      </c>
      <c r="D107" s="55"/>
      <c r="E107" s="54"/>
      <c r="F107" s="54"/>
      <c r="G107" s="54"/>
      <c r="H107" s="54"/>
      <c r="I107" s="54"/>
      <c r="J107" s="54" t="s">
        <v>476</v>
      </c>
      <c r="K107" s="190" t="s">
        <v>494</v>
      </c>
      <c r="L107" s="54"/>
    </row>
    <row r="108" spans="1:12" s="135" customFormat="1" ht="9.75" customHeight="1">
      <c r="A108" s="54"/>
      <c r="B108" s="55"/>
      <c r="C108" s="40"/>
      <c r="D108" s="55"/>
      <c r="E108" s="54"/>
      <c r="F108" s="54"/>
      <c r="G108" s="54"/>
      <c r="H108" s="54"/>
      <c r="I108" s="54"/>
      <c r="J108" s="54"/>
      <c r="K108" s="218"/>
      <c r="L108" s="54"/>
    </row>
    <row r="109" spans="1:12" ht="21" customHeight="1">
      <c r="A109" s="204">
        <v>28</v>
      </c>
      <c r="B109" s="237" t="s">
        <v>765</v>
      </c>
      <c r="C109" s="237" t="s">
        <v>283</v>
      </c>
      <c r="D109" s="237" t="s">
        <v>277</v>
      </c>
      <c r="E109" s="240">
        <v>500000</v>
      </c>
      <c r="F109" s="240">
        <v>450000</v>
      </c>
      <c r="G109" s="240">
        <v>350000</v>
      </c>
      <c r="H109" s="240">
        <v>350000</v>
      </c>
      <c r="I109" s="240">
        <v>350000</v>
      </c>
      <c r="J109" s="240" t="s">
        <v>472</v>
      </c>
      <c r="K109" s="232" t="s">
        <v>748</v>
      </c>
      <c r="L109" s="204" t="s">
        <v>12</v>
      </c>
    </row>
    <row r="110" spans="1:12" ht="21" customHeight="1">
      <c r="A110" s="54"/>
      <c r="B110" s="55" t="s">
        <v>764</v>
      </c>
      <c r="C110" s="55" t="s">
        <v>169</v>
      </c>
      <c r="D110" s="55"/>
      <c r="E110" s="54"/>
      <c r="F110" s="54"/>
      <c r="G110" s="54"/>
      <c r="H110" s="54"/>
      <c r="I110" s="54"/>
      <c r="J110" s="54"/>
      <c r="K110" s="190" t="s">
        <v>362</v>
      </c>
      <c r="L110" s="55"/>
    </row>
    <row r="111" spans="1:12" ht="21" customHeight="1">
      <c r="A111" s="54"/>
      <c r="B111" s="55"/>
      <c r="C111" s="55" t="s">
        <v>709</v>
      </c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9.75" customHeight="1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ht="21" customHeight="1">
      <c r="A113" s="54">
        <v>29</v>
      </c>
      <c r="B113" s="55" t="s">
        <v>1429</v>
      </c>
      <c r="C113" s="55" t="s">
        <v>285</v>
      </c>
      <c r="D113" s="55" t="s">
        <v>276</v>
      </c>
      <c r="E113" s="56">
        <v>1800000</v>
      </c>
      <c r="F113" s="56">
        <v>1800000</v>
      </c>
      <c r="G113" s="56">
        <v>1800000</v>
      </c>
      <c r="H113" s="56">
        <v>1800000</v>
      </c>
      <c r="I113" s="56" t="s">
        <v>13</v>
      </c>
      <c r="J113" s="56" t="s">
        <v>473</v>
      </c>
      <c r="K113" s="54" t="s">
        <v>710</v>
      </c>
      <c r="L113" s="54" t="s">
        <v>176</v>
      </c>
    </row>
    <row r="114" spans="1:12" ht="21" customHeight="1">
      <c r="A114" s="54"/>
      <c r="B114" s="55" t="s">
        <v>1430</v>
      </c>
      <c r="C114" s="55"/>
      <c r="D114" s="55"/>
      <c r="E114" s="54"/>
      <c r="F114" s="54"/>
      <c r="G114" s="54"/>
      <c r="H114" s="54"/>
      <c r="I114" s="54"/>
      <c r="J114" s="54" t="s">
        <v>474</v>
      </c>
      <c r="K114" s="190" t="s">
        <v>362</v>
      </c>
      <c r="L114" s="54" t="s">
        <v>177</v>
      </c>
    </row>
    <row r="115" spans="1:12" ht="9.75" customHeight="1">
      <c r="A115" s="57"/>
      <c r="B115" s="58"/>
      <c r="C115" s="58"/>
      <c r="D115" s="58"/>
      <c r="E115" s="57"/>
      <c r="F115" s="57"/>
      <c r="G115" s="57"/>
      <c r="H115" s="57"/>
      <c r="I115" s="57"/>
      <c r="J115" s="57"/>
      <c r="K115" s="191"/>
      <c r="L115" s="57"/>
    </row>
    <row r="116" spans="1:12" ht="21" customHeight="1">
      <c r="A116" s="237">
        <v>30</v>
      </c>
      <c r="B116" s="29" t="s">
        <v>1431</v>
      </c>
      <c r="C116" s="55" t="s">
        <v>1433</v>
      </c>
      <c r="D116" s="29" t="s">
        <v>1382</v>
      </c>
      <c r="E116" s="204">
        <v>500000</v>
      </c>
      <c r="F116" s="204">
        <v>500000</v>
      </c>
      <c r="G116" s="204">
        <v>500000</v>
      </c>
      <c r="H116" s="204">
        <v>500000</v>
      </c>
      <c r="I116" s="204">
        <v>500000</v>
      </c>
      <c r="J116" s="237" t="s">
        <v>1380</v>
      </c>
      <c r="K116" s="54" t="s">
        <v>710</v>
      </c>
      <c r="L116" s="204" t="s">
        <v>12</v>
      </c>
    </row>
    <row r="117" spans="1:12" ht="21" customHeight="1">
      <c r="A117" s="55"/>
      <c r="B117" s="29" t="s">
        <v>1432</v>
      </c>
      <c r="C117" s="55" t="s">
        <v>1434</v>
      </c>
      <c r="E117" s="55"/>
      <c r="F117" s="55"/>
      <c r="G117" s="55"/>
      <c r="H117" s="55"/>
      <c r="I117" s="55"/>
      <c r="J117" s="55" t="s">
        <v>1381</v>
      </c>
      <c r="K117" s="190" t="s">
        <v>362</v>
      </c>
      <c r="L117" s="55"/>
    </row>
    <row r="118" spans="1:12" ht="21" customHeight="1">
      <c r="A118" s="58"/>
      <c r="B118" s="67"/>
      <c r="C118" s="58" t="s">
        <v>709</v>
      </c>
      <c r="D118" s="67"/>
      <c r="E118" s="58"/>
      <c r="F118" s="58"/>
      <c r="G118" s="58"/>
      <c r="H118" s="58"/>
      <c r="I118" s="58"/>
      <c r="J118" s="58"/>
      <c r="K118" s="58"/>
      <c r="L118" s="58"/>
    </row>
    <row r="119" spans="1:12" s="47" customFormat="1" ht="21" customHeight="1">
      <c r="A119" s="59">
        <v>31</v>
      </c>
      <c r="B119" s="335" t="s">
        <v>646</v>
      </c>
      <c r="C119" s="334" t="s">
        <v>255</v>
      </c>
      <c r="D119" s="335" t="s">
        <v>1456</v>
      </c>
      <c r="E119" s="56">
        <v>5000000</v>
      </c>
      <c r="F119" s="56">
        <v>5000000</v>
      </c>
      <c r="G119" s="54" t="s">
        <v>13</v>
      </c>
      <c r="H119" s="54" t="s">
        <v>13</v>
      </c>
      <c r="I119" s="54" t="s">
        <v>13</v>
      </c>
      <c r="J119" s="333" t="s">
        <v>452</v>
      </c>
      <c r="K119" s="335" t="s">
        <v>705</v>
      </c>
      <c r="L119" s="59" t="s">
        <v>744</v>
      </c>
    </row>
    <row r="120" spans="1:12" s="47" customFormat="1" ht="21.75" customHeight="1">
      <c r="A120" s="59"/>
      <c r="B120" s="335" t="s">
        <v>413</v>
      </c>
      <c r="C120" s="335"/>
      <c r="D120" s="335" t="s">
        <v>1457</v>
      </c>
      <c r="E120" s="54"/>
      <c r="F120" s="54"/>
      <c r="G120" s="54"/>
      <c r="H120" s="54"/>
      <c r="I120" s="59"/>
      <c r="K120" s="334" t="s">
        <v>706</v>
      </c>
      <c r="L120" s="59" t="s">
        <v>645</v>
      </c>
    </row>
    <row r="121" spans="1:12" s="47" customFormat="1" ht="21" customHeight="1">
      <c r="A121" s="59"/>
      <c r="B121" s="335"/>
      <c r="C121" s="334"/>
      <c r="D121" s="335"/>
      <c r="E121" s="56"/>
      <c r="F121" s="54"/>
      <c r="G121" s="54"/>
      <c r="H121" s="54"/>
      <c r="I121" s="333"/>
      <c r="J121" s="335"/>
      <c r="L121" s="59"/>
    </row>
    <row r="122" spans="1:12" ht="21">
      <c r="A122" s="473" t="s">
        <v>1458</v>
      </c>
      <c r="B122" s="474"/>
      <c r="C122" s="474"/>
      <c r="D122" s="475"/>
      <c r="E122" s="299">
        <f>E7+E10+E13+E16+E19+E22+E29+E32+E35+E38+E41+E45+E53+E56+E60+E63+E66+E69+E77+E80+E83+E88+E91+E94+E101+E105+E109+E113+E116+E119</f>
        <v>42230000</v>
      </c>
      <c r="F122" s="299">
        <f>F7+F10+F13+F16+F19+F22+F29+F32+F35+F38+F41+F45+F53+F56+F60+F63+F66+F69+F77+F80+F83+F88+F91+F94+F101+F105+F109+F113+F116+F119</f>
        <v>42152000</v>
      </c>
      <c r="G122" s="299">
        <f>G7+G10+G13+G16+G19+G22+G29+G32+G35+G38+G41+G45+G53+G56+G60+G63+G66+G69+G77+G80+G83+G88+G91+G94+G101+G105+G109+G113+G116</f>
        <v>37052000</v>
      </c>
      <c r="H122" s="299">
        <f>H7+H10+H13+H16+H19+H22+H29+H32+H35+H38+H41+H45+H53+H56+H60+H63+H66+H69+H77+H80+H83+H88+H91+H94+H101+H105+H109+H113+H116</f>
        <v>40702000</v>
      </c>
      <c r="I122" s="299">
        <f>I7+I10+I13+I16+I19+I22+I29+I32+I35+I38+I41+I45+I53+I56+I60+I63+I66+I69+I77+I80+I83+I88+I91+I94+I101+I105+I109+I116</f>
        <v>35252000</v>
      </c>
      <c r="J122" s="295"/>
      <c r="K122" s="295"/>
      <c r="L122" s="295"/>
    </row>
    <row r="123" spans="5:10" ht="21" customHeight="1">
      <c r="E123" s="29"/>
      <c r="F123" s="29"/>
      <c r="G123" s="29"/>
      <c r="H123" s="29"/>
      <c r="I123" s="29"/>
      <c r="J123" s="29"/>
    </row>
    <row r="124" spans="5:10" ht="21" customHeight="1">
      <c r="E124" s="29"/>
      <c r="F124" s="29"/>
      <c r="G124" s="29"/>
      <c r="H124" s="29"/>
      <c r="I124" s="29"/>
      <c r="J124" s="29"/>
    </row>
    <row r="125" spans="5:10" ht="21" customHeight="1">
      <c r="E125" s="29"/>
      <c r="F125" s="29"/>
      <c r="G125" s="29"/>
      <c r="H125" s="29"/>
      <c r="I125" s="29"/>
      <c r="J125" s="29"/>
    </row>
    <row r="126" spans="5:10" ht="21" customHeight="1">
      <c r="E126" s="29"/>
      <c r="F126" s="29"/>
      <c r="G126" s="29"/>
      <c r="H126" s="29"/>
      <c r="I126" s="29"/>
      <c r="J126" s="29"/>
    </row>
    <row r="127" spans="5:10" ht="21" customHeight="1">
      <c r="E127" s="29"/>
      <c r="F127" s="29"/>
      <c r="G127" s="29"/>
      <c r="H127" s="29"/>
      <c r="I127" s="29"/>
      <c r="J127" s="29"/>
    </row>
    <row r="128" spans="5:10" ht="21" customHeight="1">
      <c r="E128" s="29"/>
      <c r="F128" s="29"/>
      <c r="G128" s="29"/>
      <c r="H128" s="29"/>
      <c r="I128" s="29"/>
      <c r="J128" s="29"/>
    </row>
    <row r="129" spans="5:10" ht="21" customHeight="1">
      <c r="E129" s="29"/>
      <c r="F129" s="29"/>
      <c r="G129" s="29"/>
      <c r="H129" s="29"/>
      <c r="I129" s="29"/>
      <c r="J129" s="29"/>
    </row>
    <row r="130" spans="5:10" ht="21" customHeight="1">
      <c r="E130" s="29"/>
      <c r="F130" s="29"/>
      <c r="G130" s="29"/>
      <c r="H130" s="29"/>
      <c r="I130" s="29"/>
      <c r="J130" s="29"/>
    </row>
    <row r="131" spans="5:10" ht="21" customHeight="1">
      <c r="E131" s="29"/>
      <c r="F131" s="29"/>
      <c r="G131" s="29"/>
      <c r="H131" s="29"/>
      <c r="I131" s="29"/>
      <c r="J131" s="29"/>
    </row>
    <row r="132" spans="5:10" ht="21" customHeight="1">
      <c r="E132" s="29"/>
      <c r="F132" s="29"/>
      <c r="G132" s="29"/>
      <c r="H132" s="29"/>
      <c r="I132" s="29"/>
      <c r="J132" s="29"/>
    </row>
    <row r="133" spans="5:10" ht="21" customHeight="1">
      <c r="E133" s="29"/>
      <c r="F133" s="29"/>
      <c r="G133" s="29"/>
      <c r="H133" s="29"/>
      <c r="I133" s="29"/>
      <c r="J133" s="29"/>
    </row>
    <row r="134" spans="5:10" ht="21" customHeight="1">
      <c r="E134" s="29"/>
      <c r="F134" s="29"/>
      <c r="G134" s="29"/>
      <c r="H134" s="29"/>
      <c r="I134" s="29"/>
      <c r="J134" s="29"/>
    </row>
    <row r="135" spans="5:10" ht="21" customHeight="1">
      <c r="E135" s="29"/>
      <c r="F135" s="29"/>
      <c r="G135" s="29"/>
      <c r="H135" s="29"/>
      <c r="I135" s="29"/>
      <c r="J135" s="29"/>
    </row>
    <row r="136" spans="5:10" ht="21" customHeight="1">
      <c r="E136" s="29"/>
      <c r="F136" s="29"/>
      <c r="G136" s="29"/>
      <c r="H136" s="29"/>
      <c r="I136" s="29"/>
      <c r="J136" s="29"/>
    </row>
    <row r="137" spans="5:10" ht="21" customHeight="1">
      <c r="E137" s="29"/>
      <c r="F137" s="29"/>
      <c r="G137" s="29"/>
      <c r="H137" s="29"/>
      <c r="I137" s="29"/>
      <c r="J137" s="29"/>
    </row>
    <row r="138" spans="5:10" ht="21" customHeight="1">
      <c r="E138" s="29"/>
      <c r="F138" s="29"/>
      <c r="G138" s="29"/>
      <c r="H138" s="29"/>
      <c r="I138" s="29"/>
      <c r="J138" s="29"/>
    </row>
    <row r="139" spans="5:10" ht="21" customHeight="1">
      <c r="E139" s="29"/>
      <c r="F139" s="29"/>
      <c r="G139" s="29"/>
      <c r="H139" s="29"/>
      <c r="I139" s="29"/>
      <c r="J139" s="29"/>
    </row>
    <row r="140" spans="5:10" ht="21" customHeight="1">
      <c r="E140" s="29"/>
      <c r="F140" s="29"/>
      <c r="G140" s="29"/>
      <c r="H140" s="29"/>
      <c r="I140" s="29"/>
      <c r="J140" s="29"/>
    </row>
    <row r="141" spans="5:10" ht="21" customHeight="1">
      <c r="E141" s="29"/>
      <c r="F141" s="29"/>
      <c r="G141" s="29"/>
      <c r="H141" s="29"/>
      <c r="I141" s="29"/>
      <c r="J141" s="29"/>
    </row>
    <row r="142" spans="5:10" ht="21" customHeight="1">
      <c r="E142" s="29"/>
      <c r="F142" s="29"/>
      <c r="G142" s="29"/>
      <c r="H142" s="29"/>
      <c r="I142" s="29"/>
      <c r="J142" s="29"/>
    </row>
    <row r="143" spans="5:10" ht="21" customHeight="1">
      <c r="E143" s="29"/>
      <c r="F143" s="29"/>
      <c r="G143" s="29"/>
      <c r="H143" s="29"/>
      <c r="I143" s="29"/>
      <c r="J143" s="29"/>
    </row>
    <row r="144" spans="5:10" ht="21" customHeight="1">
      <c r="E144" s="29"/>
      <c r="F144" s="29"/>
      <c r="G144" s="29"/>
      <c r="H144" s="29"/>
      <c r="I144" s="29"/>
      <c r="J144" s="29"/>
    </row>
    <row r="145" spans="5:10" ht="21" customHeight="1">
      <c r="E145" s="29"/>
      <c r="F145" s="29"/>
      <c r="G145" s="29"/>
      <c r="H145" s="29"/>
      <c r="I145" s="29"/>
      <c r="J145" s="29"/>
    </row>
    <row r="146" spans="5:10" ht="21" customHeight="1">
      <c r="E146" s="29"/>
      <c r="F146" s="29"/>
      <c r="G146" s="29"/>
      <c r="H146" s="29"/>
      <c r="I146" s="29"/>
      <c r="J146" s="29"/>
    </row>
    <row r="147" spans="5:10" ht="21" customHeight="1">
      <c r="E147" s="29"/>
      <c r="F147" s="29"/>
      <c r="G147" s="29"/>
      <c r="H147" s="29"/>
      <c r="I147" s="29"/>
      <c r="J147" s="29"/>
    </row>
    <row r="148" spans="5:10" ht="21" customHeight="1">
      <c r="E148" s="29"/>
      <c r="F148" s="29"/>
      <c r="G148" s="29"/>
      <c r="H148" s="29"/>
      <c r="I148" s="29"/>
      <c r="J148" s="29"/>
    </row>
    <row r="149" spans="5:10" ht="21" customHeight="1">
      <c r="E149" s="29"/>
      <c r="F149" s="29"/>
      <c r="G149" s="29"/>
      <c r="H149" s="29"/>
      <c r="I149" s="29"/>
      <c r="J149" s="29"/>
    </row>
    <row r="150" spans="5:10" ht="21" customHeight="1">
      <c r="E150" s="29"/>
      <c r="F150" s="29"/>
      <c r="G150" s="29"/>
      <c r="H150" s="29"/>
      <c r="I150" s="29"/>
      <c r="J150" s="29"/>
    </row>
    <row r="151" spans="5:10" ht="21" customHeight="1">
      <c r="E151" s="29"/>
      <c r="F151" s="29"/>
      <c r="G151" s="29"/>
      <c r="H151" s="29"/>
      <c r="I151" s="29"/>
      <c r="J151" s="29"/>
    </row>
    <row r="152" spans="5:10" ht="21" customHeight="1">
      <c r="E152" s="29"/>
      <c r="F152" s="29"/>
      <c r="G152" s="29"/>
      <c r="H152" s="29"/>
      <c r="I152" s="29"/>
      <c r="J152" s="29"/>
    </row>
    <row r="153" spans="5:10" ht="21" customHeight="1">
      <c r="E153" s="29"/>
      <c r="F153" s="29"/>
      <c r="G153" s="29"/>
      <c r="H153" s="29"/>
      <c r="I153" s="29"/>
      <c r="J153" s="29"/>
    </row>
    <row r="154" spans="5:10" ht="21" customHeight="1">
      <c r="E154" s="29"/>
      <c r="F154" s="29"/>
      <c r="G154" s="29"/>
      <c r="H154" s="29"/>
      <c r="I154" s="29"/>
      <c r="J154" s="29"/>
    </row>
    <row r="155" spans="5:10" ht="21" customHeight="1">
      <c r="E155" s="29"/>
      <c r="F155" s="29"/>
      <c r="G155" s="29"/>
      <c r="H155" s="29"/>
      <c r="I155" s="29"/>
      <c r="J155" s="29"/>
    </row>
    <row r="156" spans="5:10" ht="21" customHeight="1">
      <c r="E156" s="29"/>
      <c r="F156" s="29"/>
      <c r="G156" s="29"/>
      <c r="H156" s="29"/>
      <c r="I156" s="29"/>
      <c r="J156" s="29"/>
    </row>
    <row r="157" spans="5:10" ht="21" customHeight="1">
      <c r="E157" s="29"/>
      <c r="F157" s="29"/>
      <c r="G157" s="29"/>
      <c r="H157" s="29"/>
      <c r="I157" s="29"/>
      <c r="J157" s="29"/>
    </row>
    <row r="158" spans="5:10" ht="21" customHeight="1">
      <c r="E158" s="29"/>
      <c r="F158" s="29"/>
      <c r="G158" s="29"/>
      <c r="H158" s="29"/>
      <c r="I158" s="29"/>
      <c r="J158" s="29"/>
    </row>
    <row r="159" spans="5:10" ht="21" customHeight="1">
      <c r="E159" s="29"/>
      <c r="F159" s="29"/>
      <c r="G159" s="29"/>
      <c r="H159" s="29"/>
      <c r="I159" s="29"/>
      <c r="J159" s="29"/>
    </row>
    <row r="160" spans="5:10" ht="21" customHeight="1">
      <c r="E160" s="29"/>
      <c r="F160" s="29"/>
      <c r="G160" s="29"/>
      <c r="H160" s="29"/>
      <c r="I160" s="29"/>
      <c r="J160" s="29"/>
    </row>
    <row r="161" spans="5:10" ht="21" customHeight="1">
      <c r="E161" s="29"/>
      <c r="F161" s="29"/>
      <c r="G161" s="29"/>
      <c r="H161" s="29"/>
      <c r="I161" s="29"/>
      <c r="J161" s="29"/>
    </row>
    <row r="162" spans="5:10" ht="21" customHeight="1">
      <c r="E162" s="29"/>
      <c r="F162" s="29"/>
      <c r="G162" s="29"/>
      <c r="H162" s="29"/>
      <c r="I162" s="29"/>
      <c r="J162" s="29"/>
    </row>
    <row r="163" spans="5:10" ht="21" customHeight="1">
      <c r="E163" s="29"/>
      <c r="F163" s="29"/>
      <c r="G163" s="29"/>
      <c r="H163" s="29"/>
      <c r="I163" s="29"/>
      <c r="J163" s="29"/>
    </row>
    <row r="164" spans="5:10" ht="21" customHeight="1">
      <c r="E164" s="29"/>
      <c r="F164" s="29"/>
      <c r="G164" s="29"/>
      <c r="H164" s="29"/>
      <c r="I164" s="29"/>
      <c r="J164" s="29"/>
    </row>
    <row r="165" spans="5:10" ht="21" customHeight="1">
      <c r="E165" s="29"/>
      <c r="F165" s="29"/>
      <c r="G165" s="29"/>
      <c r="H165" s="29"/>
      <c r="I165" s="29"/>
      <c r="J165" s="29"/>
    </row>
    <row r="166" spans="5:10" ht="21" customHeight="1">
      <c r="E166" s="29"/>
      <c r="F166" s="29"/>
      <c r="G166" s="29"/>
      <c r="H166" s="29"/>
      <c r="I166" s="29"/>
      <c r="J166" s="29"/>
    </row>
    <row r="167" spans="5:10" ht="21" customHeight="1">
      <c r="E167" s="29"/>
      <c r="F167" s="29"/>
      <c r="G167" s="29"/>
      <c r="H167" s="29"/>
      <c r="I167" s="29"/>
      <c r="J167" s="29"/>
    </row>
    <row r="168" spans="5:10" ht="21" customHeight="1">
      <c r="E168" s="29"/>
      <c r="F168" s="29"/>
      <c r="G168" s="29"/>
      <c r="H168" s="29"/>
      <c r="I168" s="29"/>
      <c r="J168" s="29"/>
    </row>
    <row r="169" spans="5:10" ht="21" customHeight="1">
      <c r="E169" s="29"/>
      <c r="F169" s="29"/>
      <c r="G169" s="29"/>
      <c r="H169" s="29"/>
      <c r="I169" s="29"/>
      <c r="J169" s="29"/>
    </row>
    <row r="170" spans="5:10" ht="21" customHeight="1">
      <c r="E170" s="29"/>
      <c r="F170" s="29"/>
      <c r="G170" s="29"/>
      <c r="H170" s="29"/>
      <c r="I170" s="29"/>
      <c r="J170" s="29"/>
    </row>
    <row r="171" spans="5:10" ht="21" customHeight="1">
      <c r="E171" s="29"/>
      <c r="F171" s="29"/>
      <c r="G171" s="29"/>
      <c r="H171" s="29"/>
      <c r="I171" s="29"/>
      <c r="J171" s="29"/>
    </row>
    <row r="172" spans="5:10" ht="21" customHeight="1">
      <c r="E172" s="29"/>
      <c r="F172" s="29"/>
      <c r="G172" s="29"/>
      <c r="H172" s="29"/>
      <c r="I172" s="29"/>
      <c r="J172" s="29"/>
    </row>
    <row r="173" spans="5:10" ht="21" customHeight="1">
      <c r="E173" s="29"/>
      <c r="F173" s="29"/>
      <c r="G173" s="29"/>
      <c r="H173" s="29"/>
      <c r="I173" s="29"/>
      <c r="J173" s="29"/>
    </row>
    <row r="174" spans="5:10" ht="21" customHeight="1">
      <c r="E174" s="29"/>
      <c r="F174" s="29"/>
      <c r="G174" s="29"/>
      <c r="H174" s="29"/>
      <c r="I174" s="29"/>
      <c r="J174" s="29"/>
    </row>
    <row r="175" spans="5:10" ht="21" customHeight="1">
      <c r="E175" s="29"/>
      <c r="F175" s="29"/>
      <c r="G175" s="29"/>
      <c r="H175" s="29"/>
      <c r="I175" s="29"/>
      <c r="J175" s="29"/>
    </row>
    <row r="176" spans="5:10" ht="21" customHeight="1">
      <c r="E176" s="29"/>
      <c r="F176" s="29"/>
      <c r="G176" s="29"/>
      <c r="H176" s="29"/>
      <c r="I176" s="29"/>
      <c r="J176" s="29"/>
    </row>
    <row r="177" spans="5:10" ht="21" customHeight="1">
      <c r="E177" s="29"/>
      <c r="F177" s="29"/>
      <c r="G177" s="29"/>
      <c r="H177" s="29"/>
      <c r="I177" s="29"/>
      <c r="J177" s="29"/>
    </row>
    <row r="178" spans="5:10" ht="21" customHeight="1">
      <c r="E178" s="29"/>
      <c r="F178" s="29"/>
      <c r="G178" s="29"/>
      <c r="H178" s="29"/>
      <c r="I178" s="29"/>
      <c r="J178" s="29"/>
    </row>
    <row r="179" spans="5:10" ht="21" customHeight="1">
      <c r="E179" s="29"/>
      <c r="F179" s="29"/>
      <c r="G179" s="29"/>
      <c r="H179" s="29"/>
      <c r="I179" s="29"/>
      <c r="J179" s="29"/>
    </row>
    <row r="180" spans="5:10" ht="21" customHeight="1">
      <c r="E180" s="29"/>
      <c r="F180" s="29"/>
      <c r="G180" s="29"/>
      <c r="H180" s="29"/>
      <c r="I180" s="29"/>
      <c r="J180" s="29"/>
    </row>
    <row r="181" spans="5:10" ht="21" customHeight="1">
      <c r="E181" s="29"/>
      <c r="F181" s="29"/>
      <c r="G181" s="29"/>
      <c r="H181" s="29"/>
      <c r="I181" s="29"/>
      <c r="J181" s="29"/>
    </row>
    <row r="182" spans="5:10" ht="21" customHeight="1">
      <c r="E182" s="29"/>
      <c r="F182" s="29"/>
      <c r="G182" s="29"/>
      <c r="H182" s="29"/>
      <c r="I182" s="29"/>
      <c r="J182" s="29"/>
    </row>
    <row r="183" spans="5:10" ht="21" customHeight="1">
      <c r="E183" s="29"/>
      <c r="F183" s="29"/>
      <c r="G183" s="29"/>
      <c r="H183" s="29"/>
      <c r="I183" s="29"/>
      <c r="J183" s="29"/>
    </row>
    <row r="184" spans="5:10" ht="21" customHeight="1">
      <c r="E184" s="29"/>
      <c r="F184" s="29"/>
      <c r="G184" s="29"/>
      <c r="H184" s="29"/>
      <c r="I184" s="29"/>
      <c r="J184" s="29"/>
    </row>
    <row r="185" spans="5:10" ht="21" customHeight="1">
      <c r="E185" s="29"/>
      <c r="F185" s="29"/>
      <c r="G185" s="29"/>
      <c r="H185" s="29"/>
      <c r="I185" s="29"/>
      <c r="J185" s="29"/>
    </row>
    <row r="186" spans="5:10" ht="21" customHeight="1">
      <c r="E186" s="29"/>
      <c r="F186" s="29"/>
      <c r="G186" s="29"/>
      <c r="H186" s="29"/>
      <c r="I186" s="29"/>
      <c r="J186" s="29"/>
    </row>
    <row r="187" spans="5:10" ht="21" customHeight="1">
      <c r="E187" s="29"/>
      <c r="F187" s="29"/>
      <c r="G187" s="29"/>
      <c r="H187" s="29"/>
      <c r="I187" s="29"/>
      <c r="J187" s="29"/>
    </row>
    <row r="188" spans="5:10" ht="21" customHeight="1">
      <c r="E188" s="29"/>
      <c r="F188" s="29"/>
      <c r="G188" s="29"/>
      <c r="H188" s="29"/>
      <c r="I188" s="29"/>
      <c r="J188" s="29"/>
    </row>
    <row r="189" spans="5:10" ht="21" customHeight="1">
      <c r="E189" s="29"/>
      <c r="F189" s="29"/>
      <c r="G189" s="29"/>
      <c r="H189" s="29"/>
      <c r="I189" s="29"/>
      <c r="J189" s="29"/>
    </row>
    <row r="190" spans="5:10" ht="21" customHeight="1">
      <c r="E190" s="29"/>
      <c r="F190" s="29"/>
      <c r="G190" s="29"/>
      <c r="H190" s="29"/>
      <c r="I190" s="29"/>
      <c r="J190" s="29"/>
    </row>
    <row r="191" spans="5:10" ht="21" customHeight="1">
      <c r="E191" s="29"/>
      <c r="F191" s="29"/>
      <c r="G191" s="29"/>
      <c r="H191" s="29"/>
      <c r="I191" s="29"/>
      <c r="J191" s="29"/>
    </row>
    <row r="192" spans="5:10" ht="21" customHeight="1">
      <c r="E192" s="29"/>
      <c r="F192" s="29"/>
      <c r="G192" s="29"/>
      <c r="H192" s="29"/>
      <c r="I192" s="29"/>
      <c r="J192" s="29"/>
    </row>
    <row r="193" spans="5:10" ht="21" customHeight="1">
      <c r="E193" s="29"/>
      <c r="F193" s="29"/>
      <c r="G193" s="29"/>
      <c r="H193" s="29"/>
      <c r="I193" s="29"/>
      <c r="J193" s="29"/>
    </row>
    <row r="194" spans="5:10" ht="21" customHeight="1">
      <c r="E194" s="29"/>
      <c r="F194" s="29"/>
      <c r="G194" s="29"/>
      <c r="H194" s="29"/>
      <c r="I194" s="29"/>
      <c r="J194" s="29"/>
    </row>
    <row r="195" spans="5:10" ht="21" customHeight="1">
      <c r="E195" s="29"/>
      <c r="F195" s="29"/>
      <c r="G195" s="29"/>
      <c r="H195" s="29"/>
      <c r="I195" s="29"/>
      <c r="J195" s="29"/>
    </row>
    <row r="196" spans="5:10" ht="21" customHeight="1">
      <c r="E196" s="29"/>
      <c r="F196" s="29"/>
      <c r="G196" s="29"/>
      <c r="H196" s="29"/>
      <c r="I196" s="29"/>
      <c r="J196" s="29"/>
    </row>
    <row r="197" spans="5:10" ht="21" customHeight="1">
      <c r="E197" s="29"/>
      <c r="F197" s="29"/>
      <c r="G197" s="29"/>
      <c r="H197" s="29"/>
      <c r="I197" s="29"/>
      <c r="J197" s="29"/>
    </row>
    <row r="198" spans="5:10" ht="21" customHeight="1">
      <c r="E198" s="29"/>
      <c r="F198" s="29"/>
      <c r="G198" s="29"/>
      <c r="H198" s="29"/>
      <c r="I198" s="29"/>
      <c r="J198" s="29"/>
    </row>
    <row r="199" spans="5:10" ht="21" customHeight="1">
      <c r="E199" s="29"/>
      <c r="F199" s="29"/>
      <c r="G199" s="29"/>
      <c r="H199" s="29"/>
      <c r="I199" s="29"/>
      <c r="J199" s="29"/>
    </row>
    <row r="200" spans="5:10" ht="21" customHeight="1">
      <c r="E200" s="29"/>
      <c r="F200" s="29"/>
      <c r="G200" s="29"/>
      <c r="H200" s="29"/>
      <c r="I200" s="29"/>
      <c r="J200" s="29"/>
    </row>
    <row r="201" spans="5:10" ht="21" customHeight="1">
      <c r="E201" s="29"/>
      <c r="F201" s="29"/>
      <c r="G201" s="29"/>
      <c r="H201" s="29"/>
      <c r="I201" s="29"/>
      <c r="J201" s="29"/>
    </row>
    <row r="202" spans="5:10" ht="21" customHeight="1">
      <c r="E202" s="29"/>
      <c r="F202" s="29"/>
      <c r="G202" s="29"/>
      <c r="H202" s="29"/>
      <c r="I202" s="29"/>
      <c r="J202" s="29"/>
    </row>
    <row r="203" spans="5:10" ht="21" customHeight="1">
      <c r="E203" s="29"/>
      <c r="F203" s="29"/>
      <c r="G203" s="29"/>
      <c r="H203" s="29"/>
      <c r="I203" s="29"/>
      <c r="J203" s="29"/>
    </row>
    <row r="204" spans="5:10" ht="21" customHeight="1">
      <c r="E204" s="29"/>
      <c r="F204" s="29"/>
      <c r="G204" s="29"/>
      <c r="H204" s="29"/>
      <c r="I204" s="29"/>
      <c r="J204" s="29"/>
    </row>
    <row r="205" spans="5:10" ht="21" customHeight="1">
      <c r="E205" s="29"/>
      <c r="F205" s="29"/>
      <c r="G205" s="29"/>
      <c r="H205" s="29"/>
      <c r="I205" s="29"/>
      <c r="J205" s="29"/>
    </row>
    <row r="206" spans="5:10" ht="21" customHeight="1">
      <c r="E206" s="29"/>
      <c r="F206" s="29"/>
      <c r="G206" s="29"/>
      <c r="H206" s="29"/>
      <c r="I206" s="29"/>
      <c r="J206" s="29"/>
    </row>
    <row r="207" spans="5:10" ht="21" customHeight="1">
      <c r="E207" s="29"/>
      <c r="F207" s="29"/>
      <c r="G207" s="29"/>
      <c r="H207" s="29"/>
      <c r="I207" s="29"/>
      <c r="J207" s="29"/>
    </row>
    <row r="208" spans="5:10" ht="21" customHeight="1">
      <c r="E208" s="29"/>
      <c r="F208" s="29"/>
      <c r="G208" s="29"/>
      <c r="H208" s="29"/>
      <c r="I208" s="29"/>
      <c r="J208" s="29"/>
    </row>
    <row r="209" spans="5:10" ht="21" customHeight="1">
      <c r="E209" s="29"/>
      <c r="F209" s="29"/>
      <c r="G209" s="29"/>
      <c r="H209" s="29"/>
      <c r="I209" s="29"/>
      <c r="J209" s="29"/>
    </row>
    <row r="210" spans="5:10" ht="21" customHeight="1">
      <c r="E210" s="29"/>
      <c r="F210" s="29"/>
      <c r="G210" s="29"/>
      <c r="H210" s="29"/>
      <c r="I210" s="29"/>
      <c r="J210" s="29"/>
    </row>
    <row r="211" spans="5:10" ht="21" customHeight="1">
      <c r="E211" s="29"/>
      <c r="F211" s="29"/>
      <c r="G211" s="29"/>
      <c r="H211" s="29"/>
      <c r="I211" s="29"/>
      <c r="J211" s="29"/>
    </row>
    <row r="212" spans="5:10" ht="21" customHeight="1">
      <c r="E212" s="29"/>
      <c r="F212" s="29"/>
      <c r="G212" s="29"/>
      <c r="H212" s="29"/>
      <c r="I212" s="29"/>
      <c r="J212" s="29"/>
    </row>
    <row r="213" spans="5:10" ht="21" customHeight="1">
      <c r="E213" s="29"/>
      <c r="F213" s="29"/>
      <c r="G213" s="29"/>
      <c r="H213" s="29"/>
      <c r="I213" s="29"/>
      <c r="J213" s="29"/>
    </row>
    <row r="214" spans="5:10" ht="21" customHeight="1">
      <c r="E214" s="29"/>
      <c r="F214" s="29"/>
      <c r="G214" s="29"/>
      <c r="H214" s="29"/>
      <c r="I214" s="29"/>
      <c r="J214" s="29"/>
    </row>
    <row r="215" spans="5:10" ht="21" customHeight="1">
      <c r="E215" s="29"/>
      <c r="F215" s="29"/>
      <c r="G215" s="29"/>
      <c r="H215" s="29"/>
      <c r="I215" s="29"/>
      <c r="J215" s="29"/>
    </row>
    <row r="216" spans="5:10" ht="21" customHeight="1">
      <c r="E216" s="29"/>
      <c r="F216" s="29"/>
      <c r="G216" s="29"/>
      <c r="H216" s="29"/>
      <c r="I216" s="29"/>
      <c r="J216" s="29"/>
    </row>
    <row r="217" spans="5:10" ht="21" customHeight="1">
      <c r="E217" s="29"/>
      <c r="F217" s="29"/>
      <c r="G217" s="29"/>
      <c r="H217" s="29"/>
      <c r="I217" s="29"/>
      <c r="J217" s="29"/>
    </row>
    <row r="218" spans="5:10" ht="21" customHeight="1">
      <c r="E218" s="29"/>
      <c r="F218" s="29"/>
      <c r="G218" s="29"/>
      <c r="H218" s="29"/>
      <c r="I218" s="29"/>
      <c r="J218" s="29"/>
    </row>
    <row r="219" spans="5:10" ht="21" customHeight="1">
      <c r="E219" s="29"/>
      <c r="F219" s="29"/>
      <c r="G219" s="29"/>
      <c r="H219" s="29"/>
      <c r="I219" s="29"/>
      <c r="J219" s="29"/>
    </row>
    <row r="220" spans="5:10" ht="21" customHeight="1">
      <c r="E220" s="29"/>
      <c r="F220" s="29"/>
      <c r="G220" s="29"/>
      <c r="H220" s="29"/>
      <c r="I220" s="29"/>
      <c r="J220" s="29"/>
    </row>
    <row r="221" spans="5:10" ht="21" customHeight="1">
      <c r="E221" s="29"/>
      <c r="F221" s="29"/>
      <c r="G221" s="29"/>
      <c r="H221" s="29"/>
      <c r="I221" s="29"/>
      <c r="J221" s="29"/>
    </row>
    <row r="222" spans="5:10" ht="21" customHeight="1">
      <c r="E222" s="29"/>
      <c r="F222" s="29"/>
      <c r="G222" s="29"/>
      <c r="H222" s="29"/>
      <c r="I222" s="29"/>
      <c r="J222" s="29"/>
    </row>
    <row r="223" spans="5:10" ht="21" customHeight="1">
      <c r="E223" s="29"/>
      <c r="F223" s="29"/>
      <c r="G223" s="29"/>
      <c r="H223" s="29"/>
      <c r="I223" s="29"/>
      <c r="J223" s="29"/>
    </row>
    <row r="224" spans="5:10" ht="21" customHeight="1">
      <c r="E224" s="29"/>
      <c r="F224" s="29"/>
      <c r="G224" s="29"/>
      <c r="H224" s="29"/>
      <c r="I224" s="29"/>
      <c r="J224" s="29"/>
    </row>
    <row r="225" spans="5:10" ht="21" customHeight="1">
      <c r="E225" s="29"/>
      <c r="F225" s="29"/>
      <c r="G225" s="29"/>
      <c r="H225" s="29"/>
      <c r="I225" s="29"/>
      <c r="J225" s="29"/>
    </row>
    <row r="226" spans="5:10" ht="21" customHeight="1">
      <c r="E226" s="29"/>
      <c r="F226" s="29"/>
      <c r="G226" s="29"/>
      <c r="H226" s="29"/>
      <c r="I226" s="29"/>
      <c r="J226" s="29"/>
    </row>
    <row r="227" spans="5:10" ht="21" customHeight="1">
      <c r="E227" s="29"/>
      <c r="F227" s="29"/>
      <c r="G227" s="29"/>
      <c r="H227" s="29"/>
      <c r="I227" s="29"/>
      <c r="J227" s="29"/>
    </row>
    <row r="228" spans="5:10" ht="21" customHeight="1">
      <c r="E228" s="29"/>
      <c r="F228" s="29"/>
      <c r="G228" s="29"/>
      <c r="H228" s="29"/>
      <c r="I228" s="29"/>
      <c r="J228" s="29"/>
    </row>
    <row r="229" spans="5:10" ht="21" customHeight="1">
      <c r="E229" s="29"/>
      <c r="F229" s="29"/>
      <c r="G229" s="29"/>
      <c r="H229" s="29"/>
      <c r="I229" s="29"/>
      <c r="J229" s="29"/>
    </row>
    <row r="230" spans="5:10" ht="21" customHeight="1">
      <c r="E230" s="29"/>
      <c r="F230" s="29"/>
      <c r="G230" s="29"/>
      <c r="H230" s="29"/>
      <c r="I230" s="29"/>
      <c r="J230" s="29"/>
    </row>
    <row r="231" spans="5:10" ht="21" customHeight="1">
      <c r="E231" s="29"/>
      <c r="F231" s="29"/>
      <c r="G231" s="29"/>
      <c r="H231" s="29"/>
      <c r="I231" s="29"/>
      <c r="J231" s="29"/>
    </row>
    <row r="232" spans="5:10" ht="21" customHeight="1">
      <c r="E232" s="29"/>
      <c r="F232" s="29"/>
      <c r="G232" s="29"/>
      <c r="H232" s="29"/>
      <c r="I232" s="29"/>
      <c r="J232" s="29"/>
    </row>
    <row r="233" spans="5:10" ht="21" customHeight="1">
      <c r="E233" s="29"/>
      <c r="F233" s="29"/>
      <c r="G233" s="29"/>
      <c r="H233" s="29"/>
      <c r="I233" s="29"/>
      <c r="J233" s="29"/>
    </row>
    <row r="234" spans="5:10" ht="21" customHeight="1">
      <c r="E234" s="29"/>
      <c r="F234" s="29"/>
      <c r="G234" s="29"/>
      <c r="H234" s="29"/>
      <c r="I234" s="29"/>
      <c r="J234" s="29"/>
    </row>
    <row r="235" spans="5:10" ht="21" customHeight="1">
      <c r="E235" s="29"/>
      <c r="F235" s="29"/>
      <c r="G235" s="29"/>
      <c r="H235" s="29"/>
      <c r="I235" s="29"/>
      <c r="J235" s="29"/>
    </row>
    <row r="236" spans="5:10" ht="21" customHeight="1">
      <c r="E236" s="29"/>
      <c r="F236" s="29"/>
      <c r="G236" s="29"/>
      <c r="H236" s="29"/>
      <c r="I236" s="29"/>
      <c r="J236" s="29"/>
    </row>
    <row r="237" spans="5:10" ht="21" customHeight="1">
      <c r="E237" s="29"/>
      <c r="F237" s="29"/>
      <c r="G237" s="29"/>
      <c r="H237" s="29"/>
      <c r="I237" s="29"/>
      <c r="J237" s="29"/>
    </row>
    <row r="238" spans="5:10" ht="21" customHeight="1">
      <c r="E238" s="29"/>
      <c r="F238" s="29"/>
      <c r="G238" s="29"/>
      <c r="H238" s="29"/>
      <c r="I238" s="29"/>
      <c r="J238" s="29"/>
    </row>
    <row r="239" spans="5:10" ht="21" customHeight="1">
      <c r="E239" s="29"/>
      <c r="F239" s="29"/>
      <c r="G239" s="29"/>
      <c r="H239" s="29"/>
      <c r="I239" s="29"/>
      <c r="J239" s="29"/>
    </row>
    <row r="240" spans="5:10" ht="21" customHeight="1">
      <c r="E240" s="29"/>
      <c r="F240" s="29"/>
      <c r="G240" s="29"/>
      <c r="H240" s="29"/>
      <c r="I240" s="29"/>
      <c r="J240" s="29"/>
    </row>
    <row r="241" spans="5:10" ht="21" customHeight="1">
      <c r="E241" s="29"/>
      <c r="F241" s="29"/>
      <c r="G241" s="29"/>
      <c r="H241" s="29"/>
      <c r="I241" s="29"/>
      <c r="J241" s="29"/>
    </row>
    <row r="242" spans="5:10" ht="21" customHeight="1">
      <c r="E242" s="29"/>
      <c r="F242" s="29"/>
      <c r="G242" s="29"/>
      <c r="H242" s="29"/>
      <c r="I242" s="29"/>
      <c r="J242" s="29"/>
    </row>
    <row r="243" spans="5:10" ht="21" customHeight="1">
      <c r="E243" s="29"/>
      <c r="F243" s="29"/>
      <c r="G243" s="29"/>
      <c r="H243" s="29"/>
      <c r="I243" s="29"/>
      <c r="J243" s="29"/>
    </row>
    <row r="244" spans="5:10" ht="21" customHeight="1">
      <c r="E244" s="29"/>
      <c r="F244" s="29"/>
      <c r="G244" s="29"/>
      <c r="H244" s="29"/>
      <c r="I244" s="29"/>
      <c r="J244" s="29"/>
    </row>
    <row r="245" spans="5:10" ht="21" customHeight="1">
      <c r="E245" s="29"/>
      <c r="F245" s="29"/>
      <c r="G245" s="29"/>
      <c r="H245" s="29"/>
      <c r="I245" s="29"/>
      <c r="J245" s="29"/>
    </row>
    <row r="246" spans="5:10" ht="21" customHeight="1">
      <c r="E246" s="29"/>
      <c r="F246" s="29"/>
      <c r="G246" s="29"/>
      <c r="H246" s="29"/>
      <c r="I246" s="29"/>
      <c r="J246" s="29"/>
    </row>
    <row r="247" spans="5:10" ht="21" customHeight="1">
      <c r="E247" s="29"/>
      <c r="F247" s="29"/>
      <c r="G247" s="29"/>
      <c r="H247" s="29"/>
      <c r="I247" s="29"/>
      <c r="J247" s="29"/>
    </row>
    <row r="248" spans="5:10" ht="21" customHeight="1">
      <c r="E248" s="29"/>
      <c r="F248" s="29"/>
      <c r="G248" s="29"/>
      <c r="H248" s="29"/>
      <c r="I248" s="29"/>
      <c r="J248" s="29"/>
    </row>
    <row r="249" spans="5:10" ht="21" customHeight="1">
      <c r="E249" s="29"/>
      <c r="F249" s="29"/>
      <c r="G249" s="29"/>
      <c r="H249" s="29"/>
      <c r="I249" s="29"/>
      <c r="J249" s="29"/>
    </row>
    <row r="250" spans="5:10" ht="21" customHeight="1">
      <c r="E250" s="29"/>
      <c r="F250" s="29"/>
      <c r="G250" s="29"/>
      <c r="H250" s="29"/>
      <c r="I250" s="29"/>
      <c r="J250" s="29"/>
    </row>
    <row r="251" spans="5:10" ht="21" customHeight="1">
      <c r="E251" s="29"/>
      <c r="F251" s="29"/>
      <c r="G251" s="29"/>
      <c r="H251" s="29"/>
      <c r="I251" s="29"/>
      <c r="J251" s="29"/>
    </row>
    <row r="252" spans="5:10" ht="21" customHeight="1">
      <c r="E252" s="29"/>
      <c r="F252" s="29"/>
      <c r="G252" s="29"/>
      <c r="H252" s="29"/>
      <c r="I252" s="29"/>
      <c r="J252" s="29"/>
    </row>
    <row r="253" spans="5:10" ht="21" customHeight="1">
      <c r="E253" s="29"/>
      <c r="F253" s="29"/>
      <c r="G253" s="29"/>
      <c r="H253" s="29"/>
      <c r="I253" s="29"/>
      <c r="J253" s="29"/>
    </row>
    <row r="254" spans="5:10" ht="21" customHeight="1">
      <c r="E254" s="29"/>
      <c r="F254" s="29"/>
      <c r="G254" s="29"/>
      <c r="H254" s="29"/>
      <c r="I254" s="29"/>
      <c r="J254" s="29"/>
    </row>
    <row r="255" spans="5:10" ht="21" customHeight="1">
      <c r="E255" s="29"/>
      <c r="F255" s="29"/>
      <c r="G255" s="29"/>
      <c r="H255" s="29"/>
      <c r="I255" s="29"/>
      <c r="J255" s="29"/>
    </row>
    <row r="256" spans="5:10" ht="21" customHeight="1">
      <c r="E256" s="29"/>
      <c r="F256" s="29"/>
      <c r="G256" s="29"/>
      <c r="H256" s="29"/>
      <c r="I256" s="29"/>
      <c r="J256" s="29"/>
    </row>
    <row r="257" spans="5:10" ht="21" customHeight="1">
      <c r="E257" s="29"/>
      <c r="F257" s="29"/>
      <c r="G257" s="29"/>
      <c r="H257" s="29"/>
      <c r="I257" s="29"/>
      <c r="J257" s="29"/>
    </row>
    <row r="258" spans="5:10" ht="21" customHeight="1">
      <c r="E258" s="29"/>
      <c r="F258" s="29"/>
      <c r="G258" s="29"/>
      <c r="H258" s="29"/>
      <c r="I258" s="29"/>
      <c r="J258" s="29"/>
    </row>
    <row r="259" spans="5:10" ht="21" customHeight="1">
      <c r="E259" s="29"/>
      <c r="F259" s="29"/>
      <c r="G259" s="29"/>
      <c r="H259" s="29"/>
      <c r="I259" s="29"/>
      <c r="J259" s="29"/>
    </row>
    <row r="260" spans="5:10" ht="21" customHeight="1">
      <c r="E260" s="29"/>
      <c r="F260" s="29"/>
      <c r="G260" s="29"/>
      <c r="H260" s="29"/>
      <c r="I260" s="29"/>
      <c r="J260" s="29"/>
    </row>
    <row r="261" spans="5:10" ht="21" customHeight="1">
      <c r="E261" s="29"/>
      <c r="F261" s="29"/>
      <c r="G261" s="29"/>
      <c r="H261" s="29"/>
      <c r="I261" s="29"/>
      <c r="J261" s="29"/>
    </row>
    <row r="262" spans="5:10" ht="21" customHeight="1">
      <c r="E262" s="29"/>
      <c r="F262" s="29"/>
      <c r="G262" s="29"/>
      <c r="H262" s="29"/>
      <c r="I262" s="29"/>
      <c r="J262" s="29"/>
    </row>
    <row r="263" spans="5:10" ht="21" customHeight="1">
      <c r="E263" s="29"/>
      <c r="F263" s="29"/>
      <c r="G263" s="29"/>
      <c r="H263" s="29"/>
      <c r="I263" s="29"/>
      <c r="J263" s="29"/>
    </row>
    <row r="264" spans="5:10" ht="21" customHeight="1">
      <c r="E264" s="29"/>
      <c r="F264" s="29"/>
      <c r="G264" s="29"/>
      <c r="H264" s="29"/>
      <c r="I264" s="29"/>
      <c r="J264" s="29"/>
    </row>
    <row r="265" spans="5:10" ht="21" customHeight="1">
      <c r="E265" s="29"/>
      <c r="F265" s="29"/>
      <c r="G265" s="29"/>
      <c r="H265" s="29"/>
      <c r="I265" s="29"/>
      <c r="J265" s="29"/>
    </row>
    <row r="266" spans="5:10" ht="21" customHeight="1">
      <c r="E266" s="29"/>
      <c r="F266" s="29"/>
      <c r="G266" s="29"/>
      <c r="H266" s="29"/>
      <c r="I266" s="29"/>
      <c r="J266" s="29"/>
    </row>
    <row r="267" spans="5:10" ht="21" customHeight="1">
      <c r="E267" s="29"/>
      <c r="F267" s="29"/>
      <c r="G267" s="29"/>
      <c r="H267" s="29"/>
      <c r="I267" s="29"/>
      <c r="J267" s="29"/>
    </row>
    <row r="268" spans="5:10" ht="21" customHeight="1">
      <c r="E268" s="29"/>
      <c r="F268" s="29"/>
      <c r="G268" s="29"/>
      <c r="H268" s="29"/>
      <c r="I268" s="29"/>
      <c r="J268" s="29"/>
    </row>
    <row r="269" spans="5:10" ht="21" customHeight="1">
      <c r="E269" s="29"/>
      <c r="F269" s="29"/>
      <c r="G269" s="29"/>
      <c r="H269" s="29"/>
      <c r="I269" s="29"/>
      <c r="J269" s="29"/>
    </row>
    <row r="270" spans="5:10" ht="21" customHeight="1">
      <c r="E270" s="29"/>
      <c r="F270" s="29"/>
      <c r="G270" s="29"/>
      <c r="H270" s="29"/>
      <c r="I270" s="29"/>
      <c r="J270" s="29"/>
    </row>
    <row r="271" spans="5:10" ht="21" customHeight="1">
      <c r="E271" s="29"/>
      <c r="F271" s="29"/>
      <c r="G271" s="29"/>
      <c r="H271" s="29"/>
      <c r="I271" s="29"/>
      <c r="J271" s="29"/>
    </row>
    <row r="272" spans="5:10" ht="21" customHeight="1">
      <c r="E272" s="29"/>
      <c r="F272" s="29"/>
      <c r="G272" s="29"/>
      <c r="H272" s="29"/>
      <c r="I272" s="29"/>
      <c r="J272" s="29"/>
    </row>
    <row r="273" spans="5:10" ht="21" customHeight="1">
      <c r="E273" s="29"/>
      <c r="F273" s="29"/>
      <c r="G273" s="29"/>
      <c r="H273" s="29"/>
      <c r="I273" s="29"/>
      <c r="J273" s="29"/>
    </row>
    <row r="274" spans="5:10" ht="21" customHeight="1">
      <c r="E274" s="29"/>
      <c r="F274" s="29"/>
      <c r="G274" s="29"/>
      <c r="H274" s="29"/>
      <c r="I274" s="29"/>
      <c r="J274" s="29"/>
    </row>
    <row r="275" spans="5:10" ht="21" customHeight="1">
      <c r="E275" s="29"/>
      <c r="F275" s="29"/>
      <c r="G275" s="29"/>
      <c r="H275" s="29"/>
      <c r="I275" s="29"/>
      <c r="J275" s="29"/>
    </row>
    <row r="276" spans="5:10" ht="21" customHeight="1">
      <c r="E276" s="29"/>
      <c r="F276" s="29"/>
      <c r="G276" s="29"/>
      <c r="H276" s="29"/>
      <c r="I276" s="29"/>
      <c r="J276" s="29"/>
    </row>
    <row r="277" spans="5:10" ht="21" customHeight="1">
      <c r="E277" s="29"/>
      <c r="F277" s="29"/>
      <c r="G277" s="29"/>
      <c r="H277" s="29"/>
      <c r="I277" s="29"/>
      <c r="J277" s="29"/>
    </row>
    <row r="278" spans="5:10" ht="21" customHeight="1">
      <c r="E278" s="29"/>
      <c r="F278" s="29"/>
      <c r="G278" s="29"/>
      <c r="H278" s="29"/>
      <c r="I278" s="29"/>
      <c r="J278" s="29"/>
    </row>
    <row r="279" spans="5:10" ht="21" customHeight="1">
      <c r="E279" s="29"/>
      <c r="F279" s="29"/>
      <c r="G279" s="29"/>
      <c r="H279" s="29"/>
      <c r="I279" s="29"/>
      <c r="J279" s="29"/>
    </row>
    <row r="280" spans="5:10" ht="21" customHeight="1">
      <c r="E280" s="29"/>
      <c r="F280" s="29"/>
      <c r="G280" s="29"/>
      <c r="H280" s="29"/>
      <c r="I280" s="29"/>
      <c r="J280" s="29"/>
    </row>
    <row r="281" spans="5:10" ht="21" customHeight="1">
      <c r="E281" s="29"/>
      <c r="F281" s="29"/>
      <c r="G281" s="29"/>
      <c r="H281" s="29"/>
      <c r="I281" s="29"/>
      <c r="J281" s="29"/>
    </row>
    <row r="282" spans="5:10" ht="21" customHeight="1">
      <c r="E282" s="29"/>
      <c r="F282" s="29"/>
      <c r="G282" s="29"/>
      <c r="H282" s="29"/>
      <c r="I282" s="29"/>
      <c r="J282" s="29"/>
    </row>
    <row r="283" spans="5:10" ht="21" customHeight="1">
      <c r="E283" s="29"/>
      <c r="F283" s="29"/>
      <c r="G283" s="29"/>
      <c r="H283" s="29"/>
      <c r="I283" s="29"/>
      <c r="J283" s="29"/>
    </row>
    <row r="284" spans="5:10" ht="21" customHeight="1">
      <c r="E284" s="29"/>
      <c r="F284" s="29"/>
      <c r="G284" s="29"/>
      <c r="H284" s="29"/>
      <c r="I284" s="29"/>
      <c r="J284" s="29"/>
    </row>
    <row r="285" spans="5:10" ht="21" customHeight="1">
      <c r="E285" s="29"/>
      <c r="F285" s="29"/>
      <c r="G285" s="29"/>
      <c r="H285" s="29"/>
      <c r="I285" s="29"/>
      <c r="J285" s="29"/>
    </row>
    <row r="286" spans="5:10" ht="21" customHeight="1">
      <c r="E286" s="29"/>
      <c r="F286" s="29"/>
      <c r="G286" s="29"/>
      <c r="H286" s="29"/>
      <c r="I286" s="29"/>
      <c r="J286" s="29"/>
    </row>
    <row r="287" spans="5:10" ht="21" customHeight="1">
      <c r="E287" s="29"/>
      <c r="F287" s="29"/>
      <c r="G287" s="29"/>
      <c r="H287" s="29"/>
      <c r="I287" s="29"/>
      <c r="J287" s="29"/>
    </row>
    <row r="288" spans="5:10" ht="21" customHeight="1">
      <c r="E288" s="29"/>
      <c r="F288" s="29"/>
      <c r="G288" s="29"/>
      <c r="H288" s="29"/>
      <c r="I288" s="29"/>
      <c r="J288" s="29"/>
    </row>
    <row r="289" spans="5:10" ht="21" customHeight="1">
      <c r="E289" s="29"/>
      <c r="F289" s="29"/>
      <c r="G289" s="29"/>
      <c r="H289" s="29"/>
      <c r="I289" s="29"/>
      <c r="J289" s="29"/>
    </row>
    <row r="290" spans="5:10" ht="21" customHeight="1">
      <c r="E290" s="29"/>
      <c r="F290" s="29"/>
      <c r="G290" s="29"/>
      <c r="H290" s="29"/>
      <c r="I290" s="29"/>
      <c r="J290" s="29"/>
    </row>
    <row r="291" spans="5:10" ht="21" customHeight="1">
      <c r="E291" s="29"/>
      <c r="F291" s="29"/>
      <c r="G291" s="29"/>
      <c r="H291" s="29"/>
      <c r="I291" s="29"/>
      <c r="J291" s="29"/>
    </row>
    <row r="292" spans="5:10" ht="21" customHeight="1">
      <c r="E292" s="29"/>
      <c r="F292" s="29"/>
      <c r="G292" s="29"/>
      <c r="H292" s="29"/>
      <c r="I292" s="29"/>
      <c r="J292" s="29"/>
    </row>
    <row r="293" spans="5:10" ht="21" customHeight="1">
      <c r="E293" s="29"/>
      <c r="F293" s="29"/>
      <c r="G293" s="29"/>
      <c r="H293" s="29"/>
      <c r="I293" s="29"/>
      <c r="J293" s="29"/>
    </row>
    <row r="294" spans="5:10" ht="21" customHeight="1">
      <c r="E294" s="29"/>
      <c r="F294" s="29"/>
      <c r="G294" s="29"/>
      <c r="H294" s="29"/>
      <c r="I294" s="29"/>
      <c r="J294" s="29"/>
    </row>
    <row r="295" spans="5:10" ht="21" customHeight="1">
      <c r="E295" s="29"/>
      <c r="F295" s="29"/>
      <c r="G295" s="29"/>
      <c r="H295" s="29"/>
      <c r="I295" s="29"/>
      <c r="J295" s="29"/>
    </row>
    <row r="296" spans="5:10" ht="21" customHeight="1">
      <c r="E296" s="29"/>
      <c r="F296" s="29"/>
      <c r="G296" s="29"/>
      <c r="H296" s="29"/>
      <c r="I296" s="29"/>
      <c r="J296" s="29"/>
    </row>
    <row r="297" spans="5:10" ht="21" customHeight="1">
      <c r="E297" s="29"/>
      <c r="F297" s="29"/>
      <c r="G297" s="29"/>
      <c r="H297" s="29"/>
      <c r="I297" s="29"/>
      <c r="J297" s="29"/>
    </row>
    <row r="298" spans="5:10" ht="21" customHeight="1">
      <c r="E298" s="29"/>
      <c r="F298" s="29"/>
      <c r="G298" s="29"/>
      <c r="H298" s="29"/>
      <c r="I298" s="29"/>
      <c r="J298" s="29"/>
    </row>
    <row r="299" spans="5:10" ht="21" customHeight="1">
      <c r="E299" s="29"/>
      <c r="F299" s="29"/>
      <c r="G299" s="29"/>
      <c r="H299" s="29"/>
      <c r="I299" s="29"/>
      <c r="J299" s="29"/>
    </row>
    <row r="300" spans="5:10" ht="21" customHeight="1">
      <c r="E300" s="29"/>
      <c r="F300" s="29"/>
      <c r="G300" s="29"/>
      <c r="H300" s="29"/>
      <c r="I300" s="29"/>
      <c r="J300" s="29"/>
    </row>
    <row r="301" spans="5:10" ht="21" customHeight="1">
      <c r="E301" s="29"/>
      <c r="F301" s="29"/>
      <c r="G301" s="29"/>
      <c r="H301" s="29"/>
      <c r="I301" s="29"/>
      <c r="J301" s="29"/>
    </row>
    <row r="302" spans="5:10" ht="21" customHeight="1">
      <c r="E302" s="29"/>
      <c r="F302" s="29"/>
      <c r="G302" s="29"/>
      <c r="H302" s="29"/>
      <c r="I302" s="29"/>
      <c r="J302" s="29"/>
    </row>
    <row r="303" spans="5:10" ht="21" customHeight="1">
      <c r="E303" s="29"/>
      <c r="F303" s="29"/>
      <c r="G303" s="29"/>
      <c r="H303" s="29"/>
      <c r="I303" s="29"/>
      <c r="J303" s="29"/>
    </row>
    <row r="304" spans="5:10" ht="21" customHeight="1">
      <c r="E304" s="29"/>
      <c r="F304" s="29"/>
      <c r="G304" s="29"/>
      <c r="H304" s="29"/>
      <c r="I304" s="29"/>
      <c r="J304" s="29"/>
    </row>
    <row r="305" spans="5:10" ht="21" customHeight="1">
      <c r="E305" s="29"/>
      <c r="F305" s="29"/>
      <c r="G305" s="29"/>
      <c r="H305" s="29"/>
      <c r="I305" s="29"/>
      <c r="J305" s="29"/>
    </row>
    <row r="306" spans="5:10" ht="21" customHeight="1">
      <c r="E306" s="29"/>
      <c r="F306" s="29"/>
      <c r="G306" s="29"/>
      <c r="H306" s="29"/>
      <c r="I306" s="29"/>
      <c r="J306" s="29"/>
    </row>
    <row r="307" spans="5:10" ht="21" customHeight="1">
      <c r="E307" s="29"/>
      <c r="F307" s="29"/>
      <c r="G307" s="29"/>
      <c r="H307" s="29"/>
      <c r="I307" s="29"/>
      <c r="J307" s="29"/>
    </row>
    <row r="308" spans="5:10" ht="21" customHeight="1">
      <c r="E308" s="29"/>
      <c r="F308" s="29"/>
      <c r="G308" s="29"/>
      <c r="H308" s="29"/>
      <c r="I308" s="29"/>
      <c r="J308" s="29"/>
    </row>
    <row r="309" spans="5:10" ht="21" customHeight="1">
      <c r="E309" s="29"/>
      <c r="F309" s="29"/>
      <c r="G309" s="29"/>
      <c r="H309" s="29"/>
      <c r="I309" s="29"/>
      <c r="J309" s="29"/>
    </row>
    <row r="310" spans="5:10" ht="21" customHeight="1">
      <c r="E310" s="29"/>
      <c r="F310" s="29"/>
      <c r="G310" s="29"/>
      <c r="H310" s="29"/>
      <c r="I310" s="29"/>
      <c r="J310" s="29"/>
    </row>
    <row r="311" spans="5:10" ht="21" customHeight="1">
      <c r="E311" s="29"/>
      <c r="F311" s="29"/>
      <c r="G311" s="29"/>
      <c r="H311" s="29"/>
      <c r="I311" s="29"/>
      <c r="J311" s="29"/>
    </row>
    <row r="312" spans="5:10" ht="21" customHeight="1">
      <c r="E312" s="29"/>
      <c r="F312" s="29"/>
      <c r="G312" s="29"/>
      <c r="H312" s="29"/>
      <c r="I312" s="29"/>
      <c r="J312" s="29"/>
    </row>
  </sheetData>
  <sheetProtection/>
  <mergeCells count="22">
    <mergeCell ref="A1:K1"/>
    <mergeCell ref="A4:A6"/>
    <mergeCell ref="B4:B6"/>
    <mergeCell ref="C4:C6"/>
    <mergeCell ref="E4:I4"/>
    <mergeCell ref="A26:A28"/>
    <mergeCell ref="B26:B28"/>
    <mergeCell ref="A50:A52"/>
    <mergeCell ref="B50:B52"/>
    <mergeCell ref="C50:C52"/>
    <mergeCell ref="E50:I50"/>
    <mergeCell ref="C26:C28"/>
    <mergeCell ref="E26:I26"/>
    <mergeCell ref="A122:D122"/>
    <mergeCell ref="A98:A100"/>
    <mergeCell ref="B98:B100"/>
    <mergeCell ref="C98:C100"/>
    <mergeCell ref="E98:I98"/>
    <mergeCell ref="A74:A76"/>
    <mergeCell ref="B74:B76"/>
    <mergeCell ref="C74:C76"/>
    <mergeCell ref="E74:I74"/>
  </mergeCells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L100"/>
  <sheetViews>
    <sheetView view="pageBreakPreview" zoomScaleSheetLayoutView="100" zoomScalePageLayoutView="0" workbookViewId="0" topLeftCell="A37">
      <selection activeCell="J16" sqref="J16"/>
    </sheetView>
  </sheetViews>
  <sheetFormatPr defaultColWidth="9.140625" defaultRowHeight="15"/>
  <cols>
    <col min="1" max="1" width="2.57421875" style="47" customWidth="1"/>
    <col min="2" max="2" width="17.421875" style="47" customWidth="1"/>
    <col min="3" max="3" width="22.140625" style="47" customWidth="1"/>
    <col min="4" max="4" width="23.421875" style="47" customWidth="1"/>
    <col min="5" max="9" width="6.57421875" style="66" customWidth="1"/>
    <col min="10" max="10" width="9.7109375" style="66" customWidth="1"/>
    <col min="11" max="11" width="16.8515625" style="47" customWidth="1"/>
    <col min="12" max="12" width="8.57421875" style="47" customWidth="1"/>
    <col min="13" max="13" width="5.140625" style="47" customWidth="1"/>
    <col min="14" max="16384" width="9.00390625" style="47" customWidth="1"/>
  </cols>
  <sheetData>
    <row r="1" spans="1:12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65"/>
    </row>
    <row r="2" spans="1:12" ht="21">
      <c r="A2" s="43" t="s">
        <v>773</v>
      </c>
      <c r="B2" s="43"/>
      <c r="C2" s="43"/>
      <c r="D2" s="43"/>
      <c r="E2" s="42"/>
      <c r="F2" s="42"/>
      <c r="G2" s="42"/>
      <c r="H2" s="42"/>
      <c r="I2" s="42"/>
      <c r="J2" s="42"/>
      <c r="K2" s="43"/>
      <c r="L2" s="193" t="s">
        <v>1071</v>
      </c>
    </row>
    <row r="3" spans="1:12" ht="21">
      <c r="A3" s="28" t="s">
        <v>977</v>
      </c>
      <c r="B3" s="28"/>
      <c r="C3" s="28"/>
      <c r="D3" s="28"/>
      <c r="E3" s="42"/>
      <c r="F3" s="42"/>
      <c r="G3" s="42"/>
      <c r="H3" s="42"/>
      <c r="I3" s="42"/>
      <c r="J3" s="42"/>
      <c r="K3" s="28"/>
      <c r="L3" s="28"/>
    </row>
    <row r="4" spans="1:12" s="29" customFormat="1" ht="21" customHeight="1">
      <c r="A4" s="467" t="s">
        <v>2</v>
      </c>
      <c r="B4" s="467" t="s">
        <v>3</v>
      </c>
      <c r="C4" s="467" t="s">
        <v>4</v>
      </c>
      <c r="D4" s="202" t="s">
        <v>232</v>
      </c>
      <c r="E4" s="470" t="s">
        <v>236</v>
      </c>
      <c r="F4" s="471"/>
      <c r="G4" s="471"/>
      <c r="H4" s="471"/>
      <c r="I4" s="472"/>
      <c r="J4" s="203" t="s">
        <v>228</v>
      </c>
      <c r="K4" s="204" t="s">
        <v>5</v>
      </c>
      <c r="L4" s="202" t="s">
        <v>771</v>
      </c>
    </row>
    <row r="5" spans="1:12" s="29" customFormat="1" ht="15.75" customHeight="1">
      <c r="A5" s="468"/>
      <c r="B5" s="468"/>
      <c r="C5" s="468"/>
      <c r="D5" s="205" t="s">
        <v>233</v>
      </c>
      <c r="E5" s="204">
        <v>2566</v>
      </c>
      <c r="F5" s="204">
        <v>2567</v>
      </c>
      <c r="G5" s="204">
        <v>2568</v>
      </c>
      <c r="H5" s="204">
        <v>2569</v>
      </c>
      <c r="I5" s="204">
        <v>2570</v>
      </c>
      <c r="J5" s="54" t="s">
        <v>229</v>
      </c>
      <c r="K5" s="54" t="s">
        <v>7</v>
      </c>
      <c r="L5" s="205" t="s">
        <v>772</v>
      </c>
    </row>
    <row r="6" spans="1:12" s="29" customFormat="1" ht="21" customHeight="1">
      <c r="A6" s="469"/>
      <c r="B6" s="469"/>
      <c r="C6" s="469"/>
      <c r="D6" s="207"/>
      <c r="E6" s="57" t="s">
        <v>9</v>
      </c>
      <c r="F6" s="57" t="s">
        <v>9</v>
      </c>
      <c r="G6" s="57" t="s">
        <v>9</v>
      </c>
      <c r="H6" s="57" t="s">
        <v>9</v>
      </c>
      <c r="I6" s="57" t="s">
        <v>9</v>
      </c>
      <c r="J6" s="57"/>
      <c r="K6" s="208"/>
      <c r="L6" s="206"/>
    </row>
    <row r="7" spans="1:12" s="29" customFormat="1" ht="21" customHeight="1">
      <c r="A7" s="54">
        <v>1</v>
      </c>
      <c r="B7" s="55" t="s">
        <v>195</v>
      </c>
      <c r="C7" s="190" t="s">
        <v>255</v>
      </c>
      <c r="D7" s="55" t="s">
        <v>746</v>
      </c>
      <c r="E7" s="396">
        <v>450000</v>
      </c>
      <c r="F7" s="54" t="s">
        <v>13</v>
      </c>
      <c r="G7" s="56">
        <v>450000</v>
      </c>
      <c r="H7" s="54" t="s">
        <v>13</v>
      </c>
      <c r="I7" s="68">
        <v>450000</v>
      </c>
      <c r="J7" s="56" t="s">
        <v>1094</v>
      </c>
      <c r="K7" s="54" t="s">
        <v>437</v>
      </c>
      <c r="L7" s="54" t="s">
        <v>12</v>
      </c>
    </row>
    <row r="8" spans="1:12" s="29" customFormat="1" ht="21" customHeight="1">
      <c r="A8" s="54"/>
      <c r="B8" s="55" t="s">
        <v>597</v>
      </c>
      <c r="C8" s="55"/>
      <c r="D8" s="55" t="s">
        <v>1337</v>
      </c>
      <c r="E8" s="54"/>
      <c r="F8" s="135"/>
      <c r="G8" s="54"/>
      <c r="H8" s="54"/>
      <c r="I8" s="54"/>
      <c r="J8" s="54" t="s">
        <v>1095</v>
      </c>
      <c r="K8" s="190" t="s">
        <v>438</v>
      </c>
      <c r="L8" s="55"/>
    </row>
    <row r="9" spans="1:12" s="29" customFormat="1" ht="21" customHeight="1">
      <c r="A9" s="57"/>
      <c r="B9" s="58"/>
      <c r="C9" s="58"/>
      <c r="D9" s="58"/>
      <c r="E9" s="57"/>
      <c r="F9" s="67"/>
      <c r="G9" s="57"/>
      <c r="H9" s="57"/>
      <c r="I9" s="57"/>
      <c r="J9" s="57"/>
      <c r="K9" s="191"/>
      <c r="L9" s="58"/>
    </row>
    <row r="10" spans="1:12" s="29" customFormat="1" ht="21" customHeight="1">
      <c r="A10" s="54">
        <v>2</v>
      </c>
      <c r="B10" s="209" t="s">
        <v>594</v>
      </c>
      <c r="C10" s="190" t="s">
        <v>255</v>
      </c>
      <c r="D10" s="209" t="s">
        <v>596</v>
      </c>
      <c r="E10" s="56">
        <v>500000</v>
      </c>
      <c r="F10" s="56" t="s">
        <v>13</v>
      </c>
      <c r="G10" s="68">
        <v>500000</v>
      </c>
      <c r="H10" s="54" t="s">
        <v>13</v>
      </c>
      <c r="I10" s="68">
        <v>500000</v>
      </c>
      <c r="J10" s="56" t="s">
        <v>1094</v>
      </c>
      <c r="K10" s="54" t="s">
        <v>437</v>
      </c>
      <c r="L10" s="54" t="s">
        <v>12</v>
      </c>
    </row>
    <row r="11" spans="1:12" s="29" customFormat="1" ht="21" customHeight="1">
      <c r="A11" s="54"/>
      <c r="B11" s="209" t="s">
        <v>595</v>
      </c>
      <c r="C11" s="224"/>
      <c r="D11" s="209" t="s">
        <v>618</v>
      </c>
      <c r="E11" s="54"/>
      <c r="F11" s="54"/>
      <c r="G11" s="54"/>
      <c r="H11" s="54"/>
      <c r="I11" s="54"/>
      <c r="J11" s="54" t="s">
        <v>1095</v>
      </c>
      <c r="K11" s="190" t="s">
        <v>438</v>
      </c>
      <c r="L11" s="209"/>
    </row>
    <row r="12" spans="1:12" s="29" customFormat="1" ht="21" customHeight="1">
      <c r="A12" s="57"/>
      <c r="B12" s="208"/>
      <c r="C12" s="208"/>
      <c r="D12" s="208"/>
      <c r="E12" s="57"/>
      <c r="F12" s="57"/>
      <c r="G12" s="57"/>
      <c r="H12" s="57"/>
      <c r="I12" s="57"/>
      <c r="J12" s="57"/>
      <c r="K12" s="57"/>
      <c r="L12" s="208"/>
    </row>
    <row r="13" spans="1:12" s="29" customFormat="1" ht="21" customHeight="1">
      <c r="A13" s="54">
        <v>3</v>
      </c>
      <c r="B13" s="55" t="s">
        <v>1224</v>
      </c>
      <c r="C13" s="190" t="s">
        <v>255</v>
      </c>
      <c r="D13" s="55" t="s">
        <v>747</v>
      </c>
      <c r="E13" s="56">
        <v>500000</v>
      </c>
      <c r="F13" s="56" t="s">
        <v>13</v>
      </c>
      <c r="G13" s="56">
        <v>500000</v>
      </c>
      <c r="H13" s="56" t="s">
        <v>13</v>
      </c>
      <c r="I13" s="56">
        <v>500000</v>
      </c>
      <c r="J13" s="56" t="s">
        <v>1094</v>
      </c>
      <c r="K13" s="54" t="s">
        <v>441</v>
      </c>
      <c r="L13" s="54" t="s">
        <v>12</v>
      </c>
    </row>
    <row r="14" spans="1:12" s="29" customFormat="1" ht="21" customHeight="1">
      <c r="A14" s="54"/>
      <c r="B14" s="55" t="s">
        <v>1223</v>
      </c>
      <c r="C14" s="55"/>
      <c r="D14" s="55" t="s">
        <v>585</v>
      </c>
      <c r="E14" s="54"/>
      <c r="F14" s="54"/>
      <c r="G14" s="54"/>
      <c r="H14" s="54"/>
      <c r="I14" s="54"/>
      <c r="J14" s="54" t="s">
        <v>1095</v>
      </c>
      <c r="K14" s="190" t="s">
        <v>442</v>
      </c>
      <c r="L14" s="55"/>
    </row>
    <row r="15" spans="1:12" s="29" customFormat="1" ht="21" customHeight="1">
      <c r="A15" s="57"/>
      <c r="B15" s="58"/>
      <c r="C15" s="58"/>
      <c r="D15" s="58"/>
      <c r="E15" s="57"/>
      <c r="F15" s="57"/>
      <c r="G15" s="57"/>
      <c r="H15" s="57"/>
      <c r="I15" s="57"/>
      <c r="J15" s="57"/>
      <c r="K15" s="191"/>
      <c r="L15" s="58"/>
    </row>
    <row r="16" spans="1:12" s="29" customFormat="1" ht="21" customHeight="1">
      <c r="A16" s="54">
        <v>4</v>
      </c>
      <c r="B16" s="55" t="s">
        <v>1453</v>
      </c>
      <c r="C16" s="190" t="s">
        <v>255</v>
      </c>
      <c r="D16" s="231" t="s">
        <v>761</v>
      </c>
      <c r="E16" s="54" t="s">
        <v>13</v>
      </c>
      <c r="F16" s="68">
        <v>250000</v>
      </c>
      <c r="G16" s="54" t="s">
        <v>13</v>
      </c>
      <c r="H16" s="68">
        <v>250000</v>
      </c>
      <c r="I16" s="54" t="s">
        <v>13</v>
      </c>
      <c r="J16" s="56" t="s">
        <v>1455</v>
      </c>
      <c r="K16" s="54" t="s">
        <v>441</v>
      </c>
      <c r="L16" s="54" t="s">
        <v>12</v>
      </c>
    </row>
    <row r="17" spans="1:12" s="29" customFormat="1" ht="21" customHeight="1">
      <c r="A17" s="54"/>
      <c r="B17" s="55" t="s">
        <v>1454</v>
      </c>
      <c r="C17" s="55"/>
      <c r="D17" s="55" t="s">
        <v>760</v>
      </c>
      <c r="E17" s="54"/>
      <c r="F17" s="54"/>
      <c r="G17" s="54"/>
      <c r="H17" s="54"/>
      <c r="I17" s="54"/>
      <c r="J17" s="54" t="s">
        <v>1095</v>
      </c>
      <c r="K17" s="190" t="s">
        <v>442</v>
      </c>
      <c r="L17" s="54"/>
    </row>
    <row r="18" spans="1:12" s="29" customFormat="1" ht="21" customHeight="1">
      <c r="A18" s="57"/>
      <c r="B18" s="58"/>
      <c r="C18" s="58"/>
      <c r="D18" s="58"/>
      <c r="E18" s="57"/>
      <c r="F18" s="57"/>
      <c r="G18" s="57"/>
      <c r="H18" s="57"/>
      <c r="I18" s="57"/>
      <c r="J18" s="57"/>
      <c r="K18" s="191"/>
      <c r="L18" s="57"/>
    </row>
    <row r="19" spans="1:12" s="29" customFormat="1" ht="21" customHeight="1">
      <c r="A19" s="54">
        <v>5</v>
      </c>
      <c r="B19" s="209" t="s">
        <v>1278</v>
      </c>
      <c r="C19" s="190" t="s">
        <v>751</v>
      </c>
      <c r="D19" s="209" t="s">
        <v>745</v>
      </c>
      <c r="E19" s="54" t="s">
        <v>13</v>
      </c>
      <c r="F19" s="56">
        <v>300000</v>
      </c>
      <c r="G19" s="54" t="s">
        <v>13</v>
      </c>
      <c r="H19" s="68">
        <v>300000</v>
      </c>
      <c r="I19" s="54" t="s">
        <v>13</v>
      </c>
      <c r="J19" s="56" t="s">
        <v>1098</v>
      </c>
      <c r="K19" s="54" t="s">
        <v>441</v>
      </c>
      <c r="L19" s="54" t="s">
        <v>12</v>
      </c>
    </row>
    <row r="20" spans="1:12" s="29" customFormat="1" ht="21" customHeight="1">
      <c r="A20" s="54"/>
      <c r="B20" s="209"/>
      <c r="C20" s="190" t="s">
        <v>707</v>
      </c>
      <c r="D20" s="209" t="s">
        <v>667</v>
      </c>
      <c r="E20" s="54"/>
      <c r="F20" s="54"/>
      <c r="G20" s="54"/>
      <c r="H20" s="54"/>
      <c r="I20" s="54"/>
      <c r="J20" s="54" t="s">
        <v>1095</v>
      </c>
      <c r="K20" s="190" t="s">
        <v>442</v>
      </c>
      <c r="L20" s="209"/>
    </row>
    <row r="21" spans="1:12" s="29" customFormat="1" ht="21" customHeight="1">
      <c r="A21" s="54"/>
      <c r="B21" s="209"/>
      <c r="D21" s="209" t="s">
        <v>701</v>
      </c>
      <c r="E21" s="54"/>
      <c r="F21" s="54"/>
      <c r="G21" s="54"/>
      <c r="H21" s="54"/>
      <c r="I21" s="54"/>
      <c r="J21" s="54"/>
      <c r="K21" s="190"/>
      <c r="L21" s="209"/>
    </row>
    <row r="22" spans="1:12" s="29" customFormat="1" ht="21" customHeight="1">
      <c r="A22" s="57"/>
      <c r="B22" s="208"/>
      <c r="C22" s="235"/>
      <c r="D22" s="208"/>
      <c r="E22" s="57"/>
      <c r="F22" s="57"/>
      <c r="G22" s="57"/>
      <c r="H22" s="69"/>
      <c r="I22" s="69"/>
      <c r="J22" s="236"/>
      <c r="K22" s="57"/>
      <c r="L22" s="208"/>
    </row>
    <row r="23" spans="1:12" s="29" customFormat="1" ht="21" customHeight="1">
      <c r="A23" s="134"/>
      <c r="B23" s="232"/>
      <c r="C23" s="232"/>
      <c r="D23" s="232"/>
      <c r="E23" s="134"/>
      <c r="F23" s="134"/>
      <c r="G23" s="134"/>
      <c r="H23" s="134"/>
      <c r="I23" s="134"/>
      <c r="J23" s="134"/>
      <c r="K23" s="234"/>
      <c r="L23" s="134"/>
    </row>
    <row r="24" spans="1:12" s="29" customFormat="1" ht="21" customHeight="1">
      <c r="A24" s="70"/>
      <c r="B24" s="135"/>
      <c r="C24" s="135"/>
      <c r="D24" s="135"/>
      <c r="E24" s="70"/>
      <c r="F24" s="70"/>
      <c r="G24" s="70"/>
      <c r="H24" s="70"/>
      <c r="I24" s="70"/>
      <c r="J24" s="70"/>
      <c r="K24" s="218"/>
      <c r="L24" s="70"/>
    </row>
    <row r="25" spans="1:12" s="29" customFormat="1" ht="21" customHeight="1">
      <c r="A25" s="70"/>
      <c r="B25" s="135"/>
      <c r="C25" s="135"/>
      <c r="D25" s="135"/>
      <c r="E25" s="70"/>
      <c r="F25" s="70"/>
      <c r="G25" s="70"/>
      <c r="H25" s="70"/>
      <c r="I25" s="70"/>
      <c r="J25" s="70"/>
      <c r="K25" s="70"/>
      <c r="L25" s="193" t="s">
        <v>1078</v>
      </c>
    </row>
    <row r="26" spans="1:12" s="29" customFormat="1" ht="21" customHeight="1">
      <c r="A26" s="467" t="s">
        <v>2</v>
      </c>
      <c r="B26" s="467" t="s">
        <v>3</v>
      </c>
      <c r="C26" s="467" t="s">
        <v>4</v>
      </c>
      <c r="D26" s="202" t="s">
        <v>232</v>
      </c>
      <c r="E26" s="470" t="s">
        <v>227</v>
      </c>
      <c r="F26" s="471"/>
      <c r="G26" s="471"/>
      <c r="H26" s="472"/>
      <c r="I26" s="203"/>
      <c r="J26" s="203" t="s">
        <v>228</v>
      </c>
      <c r="K26" s="204" t="s">
        <v>5</v>
      </c>
      <c r="L26" s="202" t="s">
        <v>771</v>
      </c>
    </row>
    <row r="27" spans="1:12" s="29" customFormat="1" ht="15.75" customHeight="1">
      <c r="A27" s="468"/>
      <c r="B27" s="468"/>
      <c r="C27" s="468"/>
      <c r="D27" s="205" t="s">
        <v>233</v>
      </c>
      <c r="E27" s="204">
        <v>2566</v>
      </c>
      <c r="F27" s="204">
        <v>2567</v>
      </c>
      <c r="G27" s="204">
        <v>2568</v>
      </c>
      <c r="H27" s="204">
        <v>2569</v>
      </c>
      <c r="I27" s="204">
        <v>2570</v>
      </c>
      <c r="J27" s="54" t="s">
        <v>229</v>
      </c>
      <c r="K27" s="54" t="s">
        <v>7</v>
      </c>
      <c r="L27" s="205" t="s">
        <v>772</v>
      </c>
    </row>
    <row r="28" spans="1:12" s="29" customFormat="1" ht="21" customHeight="1">
      <c r="A28" s="469"/>
      <c r="B28" s="469"/>
      <c r="C28" s="469"/>
      <c r="D28" s="207"/>
      <c r="E28" s="57" t="s">
        <v>9</v>
      </c>
      <c r="F28" s="57" t="s">
        <v>9</v>
      </c>
      <c r="G28" s="57" t="s">
        <v>9</v>
      </c>
      <c r="H28" s="57" t="s">
        <v>9</v>
      </c>
      <c r="I28" s="57" t="s">
        <v>9</v>
      </c>
      <c r="J28" s="57"/>
      <c r="K28" s="208"/>
      <c r="L28" s="206"/>
    </row>
    <row r="29" spans="1:12" s="29" customFormat="1" ht="21" customHeight="1">
      <c r="A29" s="54">
        <v>6</v>
      </c>
      <c r="B29" s="55" t="s">
        <v>899</v>
      </c>
      <c r="C29" s="190" t="s">
        <v>255</v>
      </c>
      <c r="D29" s="55" t="s">
        <v>900</v>
      </c>
      <c r="E29" s="56">
        <v>400000</v>
      </c>
      <c r="F29" s="56" t="s">
        <v>13</v>
      </c>
      <c r="G29" s="54" t="s">
        <v>13</v>
      </c>
      <c r="H29" s="54" t="s">
        <v>13</v>
      </c>
      <c r="I29" s="56">
        <v>400000</v>
      </c>
      <c r="J29" s="56" t="s">
        <v>1096</v>
      </c>
      <c r="K29" s="54" t="s">
        <v>441</v>
      </c>
      <c r="L29" s="54" t="s">
        <v>12</v>
      </c>
    </row>
    <row r="30" spans="1:12" s="29" customFormat="1" ht="21" customHeight="1">
      <c r="A30" s="54"/>
      <c r="B30" s="55" t="s">
        <v>726</v>
      </c>
      <c r="D30" s="55" t="s">
        <v>901</v>
      </c>
      <c r="E30" s="54"/>
      <c r="F30" s="54"/>
      <c r="G30" s="54"/>
      <c r="H30" s="54"/>
      <c r="I30" s="54"/>
      <c r="J30" s="54" t="s">
        <v>1095</v>
      </c>
      <c r="K30" s="190" t="s">
        <v>442</v>
      </c>
      <c r="L30" s="55"/>
    </row>
    <row r="31" spans="1:12" s="29" customFormat="1" ht="21" customHeight="1">
      <c r="A31" s="57"/>
      <c r="B31" s="58"/>
      <c r="C31" s="58"/>
      <c r="D31" s="58"/>
      <c r="E31" s="57"/>
      <c r="F31" s="57"/>
      <c r="G31" s="57"/>
      <c r="H31" s="57"/>
      <c r="I31" s="57"/>
      <c r="J31" s="57"/>
      <c r="K31" s="191"/>
      <c r="L31" s="58"/>
    </row>
    <row r="32" spans="1:12" s="135" customFormat="1" ht="21" customHeight="1">
      <c r="A32" s="54">
        <v>7</v>
      </c>
      <c r="B32" s="55" t="s">
        <v>1219</v>
      </c>
      <c r="C32" s="55" t="s">
        <v>190</v>
      </c>
      <c r="D32" s="55" t="s">
        <v>267</v>
      </c>
      <c r="E32" s="68">
        <v>400000</v>
      </c>
      <c r="F32" s="56" t="s">
        <v>13</v>
      </c>
      <c r="G32" s="54" t="s">
        <v>13</v>
      </c>
      <c r="H32" s="56">
        <v>400000</v>
      </c>
      <c r="I32" s="54" t="s">
        <v>13</v>
      </c>
      <c r="J32" s="56" t="s">
        <v>1096</v>
      </c>
      <c r="K32" s="54" t="s">
        <v>441</v>
      </c>
      <c r="L32" s="54" t="s">
        <v>12</v>
      </c>
    </row>
    <row r="33" spans="1:12" s="135" customFormat="1" ht="21" customHeight="1">
      <c r="A33" s="54"/>
      <c r="B33" s="55" t="s">
        <v>1221</v>
      </c>
      <c r="C33" s="55" t="s">
        <v>196</v>
      </c>
      <c r="D33" s="55" t="s">
        <v>268</v>
      </c>
      <c r="E33" s="54"/>
      <c r="F33" s="54"/>
      <c r="G33" s="55"/>
      <c r="H33" s="55"/>
      <c r="I33" s="55"/>
      <c r="J33" s="54" t="s">
        <v>1095</v>
      </c>
      <c r="K33" s="190" t="s">
        <v>442</v>
      </c>
      <c r="L33" s="55"/>
    </row>
    <row r="34" spans="1:12" s="135" customFormat="1" ht="21" customHeight="1">
      <c r="A34" s="54"/>
      <c r="B34" s="55" t="s">
        <v>1222</v>
      </c>
      <c r="C34" s="55" t="s">
        <v>197</v>
      </c>
      <c r="D34" s="55"/>
      <c r="E34" s="54"/>
      <c r="F34" s="54"/>
      <c r="G34" s="54"/>
      <c r="H34" s="71"/>
      <c r="I34" s="71"/>
      <c r="J34" s="71"/>
      <c r="K34" s="54"/>
      <c r="L34" s="55"/>
    </row>
    <row r="35" spans="1:12" s="135" customFormat="1" ht="21" customHeight="1">
      <c r="A35" s="57"/>
      <c r="B35" s="58"/>
      <c r="C35" s="58"/>
      <c r="D35" s="58"/>
      <c r="E35" s="57"/>
      <c r="F35" s="57"/>
      <c r="G35" s="57"/>
      <c r="H35" s="57"/>
      <c r="I35" s="57"/>
      <c r="J35" s="57"/>
      <c r="K35" s="57"/>
      <c r="L35" s="58"/>
    </row>
    <row r="36" spans="1:12" s="29" customFormat="1" ht="21" customHeight="1">
      <c r="A36" s="54">
        <v>8</v>
      </c>
      <c r="B36" s="55" t="s">
        <v>223</v>
      </c>
      <c r="C36" s="190" t="s">
        <v>255</v>
      </c>
      <c r="D36" s="55" t="s">
        <v>739</v>
      </c>
      <c r="E36" s="56">
        <v>1600000</v>
      </c>
      <c r="F36" s="56">
        <v>1600000</v>
      </c>
      <c r="G36" s="56">
        <v>1600000</v>
      </c>
      <c r="H36" s="56">
        <v>1600000</v>
      </c>
      <c r="I36" s="56">
        <v>1600000</v>
      </c>
      <c r="J36" s="56" t="s">
        <v>1096</v>
      </c>
      <c r="K36" s="54" t="s">
        <v>441</v>
      </c>
      <c r="L36" s="54" t="s">
        <v>12</v>
      </c>
    </row>
    <row r="37" spans="1:12" s="29" customFormat="1" ht="21" customHeight="1">
      <c r="A37" s="54"/>
      <c r="B37" s="55"/>
      <c r="C37" s="55"/>
      <c r="D37" s="55"/>
      <c r="E37" s="54"/>
      <c r="F37" s="135"/>
      <c r="G37" s="54"/>
      <c r="H37" s="54"/>
      <c r="I37" s="54"/>
      <c r="J37" s="54" t="s">
        <v>1097</v>
      </c>
      <c r="K37" s="190" t="s">
        <v>442</v>
      </c>
      <c r="L37" s="55"/>
    </row>
    <row r="38" spans="1:12" s="29" customFormat="1" ht="21" customHeight="1">
      <c r="A38" s="57"/>
      <c r="B38" s="58"/>
      <c r="C38" s="58"/>
      <c r="D38" s="58"/>
      <c r="E38" s="57"/>
      <c r="F38" s="58"/>
      <c r="G38" s="57"/>
      <c r="H38" s="57"/>
      <c r="I38" s="57"/>
      <c r="J38" s="57"/>
      <c r="K38" s="191"/>
      <c r="L38" s="58"/>
    </row>
    <row r="39" spans="1:12" s="29" customFormat="1" ht="21" customHeight="1">
      <c r="A39" s="54">
        <v>9</v>
      </c>
      <c r="B39" s="55" t="s">
        <v>251</v>
      </c>
      <c r="C39" s="55" t="s">
        <v>549</v>
      </c>
      <c r="D39" s="55" t="s">
        <v>263</v>
      </c>
      <c r="E39" s="317">
        <v>12000000</v>
      </c>
      <c r="F39" s="317">
        <v>12000000</v>
      </c>
      <c r="G39" s="317">
        <v>12000000</v>
      </c>
      <c r="H39" s="317">
        <v>12000000</v>
      </c>
      <c r="I39" s="317">
        <v>12000000</v>
      </c>
      <c r="J39" s="56" t="s">
        <v>1098</v>
      </c>
      <c r="K39" s="54" t="s">
        <v>443</v>
      </c>
      <c r="L39" s="54" t="s">
        <v>231</v>
      </c>
    </row>
    <row r="40" spans="1:12" s="29" customFormat="1" ht="21" customHeight="1">
      <c r="A40" s="54"/>
      <c r="B40" s="55" t="s">
        <v>252</v>
      </c>
      <c r="C40" s="190" t="s">
        <v>255</v>
      </c>
      <c r="D40" s="55" t="s">
        <v>262</v>
      </c>
      <c r="E40" s="54"/>
      <c r="F40" s="54"/>
      <c r="G40" s="54"/>
      <c r="H40" s="54"/>
      <c r="I40" s="54"/>
      <c r="J40" s="54" t="s">
        <v>1095</v>
      </c>
      <c r="K40" s="190" t="s">
        <v>444</v>
      </c>
      <c r="L40" s="54" t="s">
        <v>230</v>
      </c>
    </row>
    <row r="41" spans="1:12" s="29" customFormat="1" ht="21" customHeight="1">
      <c r="A41" s="54"/>
      <c r="B41" s="55" t="s">
        <v>415</v>
      </c>
      <c r="C41" s="135"/>
      <c r="D41" s="55"/>
      <c r="E41" s="54"/>
      <c r="F41" s="54"/>
      <c r="G41" s="54"/>
      <c r="H41" s="54"/>
      <c r="I41" s="54"/>
      <c r="J41" s="54"/>
      <c r="K41" s="54"/>
      <c r="L41" s="54" t="s">
        <v>12</v>
      </c>
    </row>
    <row r="42" spans="1:12" s="29" customFormat="1" ht="21" customHeight="1">
      <c r="A42" s="57"/>
      <c r="B42" s="58"/>
      <c r="C42" s="58"/>
      <c r="D42" s="58"/>
      <c r="E42" s="57"/>
      <c r="F42" s="57"/>
      <c r="G42" s="57"/>
      <c r="H42" s="57"/>
      <c r="I42" s="57"/>
      <c r="J42" s="57"/>
      <c r="K42" s="57"/>
      <c r="L42" s="57"/>
    </row>
    <row r="43" spans="1:12" s="29" customFormat="1" ht="21" customHeight="1">
      <c r="A43" s="237">
        <v>10</v>
      </c>
      <c r="B43" s="237" t="s">
        <v>1220</v>
      </c>
      <c r="C43" s="55" t="s">
        <v>190</v>
      </c>
      <c r="D43" s="55" t="s">
        <v>892</v>
      </c>
      <c r="E43" s="313">
        <v>1000000</v>
      </c>
      <c r="F43" s="313">
        <v>1000000</v>
      </c>
      <c r="G43" s="313">
        <v>1000000</v>
      </c>
      <c r="H43" s="313">
        <v>1000000</v>
      </c>
      <c r="I43" s="313">
        <v>1000000</v>
      </c>
      <c r="J43" s="56" t="s">
        <v>1098</v>
      </c>
      <c r="K43" s="54" t="s">
        <v>441</v>
      </c>
      <c r="L43" s="54" t="s">
        <v>12</v>
      </c>
    </row>
    <row r="44" spans="1:12" s="29" customFormat="1" ht="21" customHeight="1">
      <c r="A44" s="55"/>
      <c r="B44" s="55" t="s">
        <v>889</v>
      </c>
      <c r="C44" s="55" t="s">
        <v>196</v>
      </c>
      <c r="D44" s="55" t="s">
        <v>893</v>
      </c>
      <c r="E44" s="54"/>
      <c r="F44" s="54"/>
      <c r="G44" s="54"/>
      <c r="H44" s="54"/>
      <c r="I44" s="54"/>
      <c r="J44" s="54" t="s">
        <v>1095</v>
      </c>
      <c r="K44" s="190" t="s">
        <v>442</v>
      </c>
      <c r="L44" s="54" t="s">
        <v>894</v>
      </c>
    </row>
    <row r="45" spans="1:12" s="29" customFormat="1" ht="21" customHeight="1">
      <c r="A45" s="55"/>
      <c r="B45" s="55" t="s">
        <v>890</v>
      </c>
      <c r="C45" s="55" t="s">
        <v>197</v>
      </c>
      <c r="D45" s="55"/>
      <c r="E45" s="54"/>
      <c r="F45" s="54"/>
      <c r="G45" s="54"/>
      <c r="H45" s="54"/>
      <c r="I45" s="54"/>
      <c r="J45" s="54"/>
      <c r="K45" s="55"/>
      <c r="L45" s="55"/>
    </row>
    <row r="46" spans="1:12" s="29" customFormat="1" ht="21" customHeight="1">
      <c r="A46" s="55"/>
      <c r="B46" s="55" t="s">
        <v>891</v>
      </c>
      <c r="C46" s="55"/>
      <c r="D46" s="55"/>
      <c r="E46" s="54"/>
      <c r="F46" s="54"/>
      <c r="G46" s="54"/>
      <c r="H46" s="54"/>
      <c r="I46" s="54"/>
      <c r="J46" s="54"/>
      <c r="K46" s="55"/>
      <c r="L46" s="55"/>
    </row>
    <row r="47" spans="1:12" s="29" customFormat="1" ht="21" customHeight="1">
      <c r="A47" s="58"/>
      <c r="B47" s="58"/>
      <c r="C47" s="58"/>
      <c r="D47" s="58"/>
      <c r="E47" s="57"/>
      <c r="F47" s="57"/>
      <c r="G47" s="57"/>
      <c r="H47" s="57"/>
      <c r="I47" s="57"/>
      <c r="J47" s="57"/>
      <c r="K47" s="58"/>
      <c r="L47" s="58"/>
    </row>
    <row r="48" spans="1:12" s="29" customFormat="1" ht="21" customHeight="1">
      <c r="A48" s="70"/>
      <c r="B48" s="135"/>
      <c r="C48" s="135"/>
      <c r="D48" s="135"/>
      <c r="E48" s="70"/>
      <c r="F48" s="70"/>
      <c r="G48" s="70"/>
      <c r="H48" s="70"/>
      <c r="I48" s="70"/>
      <c r="J48" s="70"/>
      <c r="K48" s="70"/>
      <c r="L48" s="70"/>
    </row>
    <row r="49" spans="1:12" s="29" customFormat="1" ht="21" customHeight="1">
      <c r="A49" s="70"/>
      <c r="B49" s="135"/>
      <c r="C49" s="135"/>
      <c r="D49" s="135"/>
      <c r="E49" s="70"/>
      <c r="F49" s="70"/>
      <c r="G49" s="70"/>
      <c r="H49" s="70"/>
      <c r="I49" s="70"/>
      <c r="J49" s="70"/>
      <c r="K49" s="70"/>
      <c r="L49" s="193" t="s">
        <v>1079</v>
      </c>
    </row>
    <row r="50" spans="1:12" s="29" customFormat="1" ht="21" customHeight="1">
      <c r="A50" s="467" t="s">
        <v>2</v>
      </c>
      <c r="B50" s="467" t="s">
        <v>3</v>
      </c>
      <c r="C50" s="467" t="s">
        <v>4</v>
      </c>
      <c r="D50" s="202" t="s">
        <v>232</v>
      </c>
      <c r="E50" s="470" t="s">
        <v>227</v>
      </c>
      <c r="F50" s="471"/>
      <c r="G50" s="471"/>
      <c r="H50" s="472"/>
      <c r="I50" s="203"/>
      <c r="J50" s="203" t="s">
        <v>228</v>
      </c>
      <c r="K50" s="204" t="s">
        <v>5</v>
      </c>
      <c r="L50" s="202" t="s">
        <v>771</v>
      </c>
    </row>
    <row r="51" spans="1:12" s="29" customFormat="1" ht="15.75" customHeight="1">
      <c r="A51" s="468"/>
      <c r="B51" s="468"/>
      <c r="C51" s="468"/>
      <c r="D51" s="205" t="s">
        <v>233</v>
      </c>
      <c r="E51" s="204">
        <v>2566</v>
      </c>
      <c r="F51" s="204">
        <v>2567</v>
      </c>
      <c r="G51" s="204">
        <v>2568</v>
      </c>
      <c r="H51" s="204">
        <v>2569</v>
      </c>
      <c r="I51" s="204">
        <v>2570</v>
      </c>
      <c r="J51" s="54" t="s">
        <v>229</v>
      </c>
      <c r="K51" s="54" t="s">
        <v>7</v>
      </c>
      <c r="L51" s="205" t="s">
        <v>772</v>
      </c>
    </row>
    <row r="52" spans="1:12" s="29" customFormat="1" ht="21" customHeight="1">
      <c r="A52" s="469"/>
      <c r="B52" s="469"/>
      <c r="C52" s="469"/>
      <c r="D52" s="207"/>
      <c r="E52" s="57" t="s">
        <v>9</v>
      </c>
      <c r="F52" s="57" t="s">
        <v>9</v>
      </c>
      <c r="G52" s="57" t="s">
        <v>9</v>
      </c>
      <c r="H52" s="57" t="s">
        <v>9</v>
      </c>
      <c r="I52" s="57" t="s">
        <v>9</v>
      </c>
      <c r="J52" s="57"/>
      <c r="K52" s="208"/>
      <c r="L52" s="206"/>
    </row>
    <row r="53" spans="1:12" s="29" customFormat="1" ht="21" customHeight="1">
      <c r="A53" s="55">
        <v>11</v>
      </c>
      <c r="B53" s="55" t="s">
        <v>902</v>
      </c>
      <c r="C53" s="190" t="s">
        <v>751</v>
      </c>
      <c r="D53" s="55" t="s">
        <v>903</v>
      </c>
      <c r="E53" s="54" t="s">
        <v>13</v>
      </c>
      <c r="F53" s="238">
        <v>500000</v>
      </c>
      <c r="G53" s="54" t="s">
        <v>13</v>
      </c>
      <c r="H53" s="54" t="s">
        <v>13</v>
      </c>
      <c r="I53" s="54" t="s">
        <v>13</v>
      </c>
      <c r="J53" s="56" t="s">
        <v>1098</v>
      </c>
      <c r="K53" s="54" t="s">
        <v>441</v>
      </c>
      <c r="L53" s="54" t="s">
        <v>12</v>
      </c>
    </row>
    <row r="54" spans="1:12" s="29" customFormat="1" ht="21" customHeight="1">
      <c r="A54" s="55"/>
      <c r="B54" s="55"/>
      <c r="C54" s="190" t="s">
        <v>707</v>
      </c>
      <c r="D54" s="55" t="s">
        <v>904</v>
      </c>
      <c r="E54" s="54"/>
      <c r="F54" s="54"/>
      <c r="G54" s="54"/>
      <c r="H54" s="54"/>
      <c r="I54" s="54"/>
      <c r="J54" s="54" t="s">
        <v>1095</v>
      </c>
      <c r="K54" s="190" t="s">
        <v>442</v>
      </c>
      <c r="L54" s="55"/>
    </row>
    <row r="55" spans="1:12" s="29" customFormat="1" ht="21" customHeight="1">
      <c r="A55" s="58"/>
      <c r="B55" s="58"/>
      <c r="C55" s="58"/>
      <c r="D55" s="191" t="s">
        <v>905</v>
      </c>
      <c r="E55" s="57"/>
      <c r="F55" s="57"/>
      <c r="G55" s="57"/>
      <c r="H55" s="57"/>
      <c r="I55" s="57"/>
      <c r="J55" s="57"/>
      <c r="K55" s="58"/>
      <c r="L55" s="58"/>
    </row>
    <row r="56" spans="1:12" s="29" customFormat="1" ht="21" customHeight="1">
      <c r="A56" s="54">
        <v>12</v>
      </c>
      <c r="B56" s="55" t="s">
        <v>1160</v>
      </c>
      <c r="C56" s="190" t="s">
        <v>255</v>
      </c>
      <c r="D56" s="55" t="s">
        <v>739</v>
      </c>
      <c r="E56" s="56">
        <v>1600000</v>
      </c>
      <c r="F56" s="56">
        <v>1600000</v>
      </c>
      <c r="G56" s="56">
        <v>1600000</v>
      </c>
      <c r="H56" s="56">
        <v>1600000</v>
      </c>
      <c r="I56" s="56">
        <v>1600000</v>
      </c>
      <c r="J56" s="56" t="s">
        <v>1098</v>
      </c>
      <c r="K56" s="54" t="s">
        <v>1161</v>
      </c>
      <c r="L56" s="54" t="s">
        <v>12</v>
      </c>
    </row>
    <row r="57" spans="1:12" s="29" customFormat="1" ht="21" customHeight="1">
      <c r="A57" s="54"/>
      <c r="B57" s="55"/>
      <c r="C57" s="55"/>
      <c r="D57" s="55"/>
      <c r="E57" s="54"/>
      <c r="F57" s="135"/>
      <c r="G57" s="54"/>
      <c r="H57" s="54"/>
      <c r="I57" s="54"/>
      <c r="J57" s="54" t="s">
        <v>1097</v>
      </c>
      <c r="K57" s="190" t="s">
        <v>442</v>
      </c>
      <c r="L57" s="55"/>
    </row>
    <row r="58" spans="1:12" s="29" customFormat="1" ht="21" customHeight="1">
      <c r="A58" s="57"/>
      <c r="B58" s="58"/>
      <c r="C58" s="58"/>
      <c r="D58" s="58"/>
      <c r="E58" s="57"/>
      <c r="F58" s="58"/>
      <c r="G58" s="57"/>
      <c r="H58" s="57"/>
      <c r="I58" s="57"/>
      <c r="J58" s="57"/>
      <c r="K58" s="191"/>
      <c r="L58" s="58"/>
    </row>
    <row r="59" spans="1:12" s="293" customFormat="1" ht="21" customHeight="1">
      <c r="A59" s="321">
        <v>13</v>
      </c>
      <c r="B59" s="322" t="s">
        <v>166</v>
      </c>
      <c r="C59" s="323" t="s">
        <v>275</v>
      </c>
      <c r="D59" s="322" t="s">
        <v>887</v>
      </c>
      <c r="E59" s="321" t="s">
        <v>13</v>
      </c>
      <c r="F59" s="324" t="s">
        <v>13</v>
      </c>
      <c r="G59" s="325">
        <v>200000</v>
      </c>
      <c r="H59" s="325">
        <v>200000</v>
      </c>
      <c r="I59" s="325">
        <v>200000</v>
      </c>
      <c r="J59" s="324" t="s">
        <v>241</v>
      </c>
      <c r="K59" s="326" t="s">
        <v>451</v>
      </c>
      <c r="L59" s="321" t="s">
        <v>12</v>
      </c>
    </row>
    <row r="60" spans="1:12" s="293" customFormat="1" ht="21" customHeight="1">
      <c r="A60" s="321"/>
      <c r="B60" s="322" t="s">
        <v>167</v>
      </c>
      <c r="C60" s="322" t="s">
        <v>280</v>
      </c>
      <c r="D60" s="322" t="s">
        <v>888</v>
      </c>
      <c r="E60" s="322"/>
      <c r="F60" s="321"/>
      <c r="G60" s="322"/>
      <c r="H60" s="322"/>
      <c r="I60" s="294"/>
      <c r="J60" s="324" t="s">
        <v>471</v>
      </c>
      <c r="K60" s="321"/>
      <c r="L60" s="322"/>
    </row>
    <row r="61" spans="1:12" s="294" customFormat="1" ht="21" customHeight="1">
      <c r="A61" s="327"/>
      <c r="B61" s="328"/>
      <c r="C61" s="328"/>
      <c r="D61" s="328"/>
      <c r="E61" s="328"/>
      <c r="F61" s="328"/>
      <c r="G61" s="328"/>
      <c r="H61" s="328"/>
      <c r="I61" s="327"/>
      <c r="J61" s="328"/>
      <c r="K61" s="328"/>
      <c r="L61" s="328"/>
    </row>
    <row r="62" spans="1:12" s="29" customFormat="1" ht="21">
      <c r="A62" s="473" t="s">
        <v>1428</v>
      </c>
      <c r="B62" s="474"/>
      <c r="C62" s="474"/>
      <c r="D62" s="475"/>
      <c r="E62" s="299">
        <f>E7+E10+E13+E29+E32+E36+E39+E43+E56</f>
        <v>18450000</v>
      </c>
      <c r="F62" s="299">
        <f>F16+F19+F36+F39+F43+F53+F56</f>
        <v>17250000</v>
      </c>
      <c r="G62" s="299">
        <f>G7+G10+G13+G36+G39+G43+G56+G59</f>
        <v>17850000</v>
      </c>
      <c r="H62" s="299">
        <f>H16+H19+H32+H36+H39+H43+H56+H59</f>
        <v>17350000</v>
      </c>
      <c r="I62" s="299">
        <f>I7+I10+I13+I29+I36+I39+I43+I56+I59</f>
        <v>18250000</v>
      </c>
      <c r="J62" s="295"/>
      <c r="K62" s="295"/>
      <c r="L62" s="295"/>
    </row>
    <row r="63" spans="5:10" s="29" customFormat="1" ht="21" customHeight="1">
      <c r="E63" s="45"/>
      <c r="F63" s="45"/>
      <c r="G63" s="45"/>
      <c r="H63" s="45"/>
      <c r="I63" s="45"/>
      <c r="J63" s="45"/>
    </row>
    <row r="64" spans="5:10" s="29" customFormat="1" ht="21" customHeight="1">
      <c r="E64" s="45"/>
      <c r="F64" s="45"/>
      <c r="G64" s="45"/>
      <c r="H64" s="45"/>
      <c r="I64" s="45"/>
      <c r="J64" s="45"/>
    </row>
    <row r="65" spans="5:10" s="29" customFormat="1" ht="21" customHeight="1">
      <c r="E65" s="45"/>
      <c r="F65" s="45"/>
      <c r="G65" s="45"/>
      <c r="H65" s="45"/>
      <c r="I65" s="45"/>
      <c r="J65" s="45"/>
    </row>
    <row r="66" spans="5:10" s="29" customFormat="1" ht="21" customHeight="1">
      <c r="E66" s="45"/>
      <c r="F66" s="45"/>
      <c r="G66" s="45"/>
      <c r="H66" s="45"/>
      <c r="I66" s="45"/>
      <c r="J66" s="45"/>
    </row>
    <row r="67" spans="5:10" s="29" customFormat="1" ht="21" customHeight="1">
      <c r="E67" s="45"/>
      <c r="F67" s="45"/>
      <c r="G67" s="45"/>
      <c r="H67" s="45"/>
      <c r="I67" s="45"/>
      <c r="J67" s="45"/>
    </row>
    <row r="68" spans="5:10" s="29" customFormat="1" ht="21" customHeight="1">
      <c r="E68" s="45"/>
      <c r="F68" s="45"/>
      <c r="G68" s="45"/>
      <c r="H68" s="45"/>
      <c r="I68" s="45"/>
      <c r="J68" s="45"/>
    </row>
    <row r="69" spans="5:10" s="29" customFormat="1" ht="21" customHeight="1">
      <c r="E69" s="45"/>
      <c r="F69" s="45"/>
      <c r="G69" s="45"/>
      <c r="H69" s="45"/>
      <c r="I69" s="45"/>
      <c r="J69" s="45"/>
    </row>
    <row r="70" spans="5:10" s="29" customFormat="1" ht="21" customHeight="1">
      <c r="E70" s="45"/>
      <c r="F70" s="45"/>
      <c r="G70" s="45"/>
      <c r="H70" s="45"/>
      <c r="I70" s="45"/>
      <c r="J70" s="45"/>
    </row>
    <row r="71" spans="5:10" s="29" customFormat="1" ht="21" customHeight="1">
      <c r="E71" s="45"/>
      <c r="F71" s="45"/>
      <c r="G71" s="45"/>
      <c r="H71" s="45"/>
      <c r="I71" s="45"/>
      <c r="J71" s="45"/>
    </row>
    <row r="72" spans="5:10" s="29" customFormat="1" ht="21" customHeight="1">
      <c r="E72" s="45"/>
      <c r="F72" s="45"/>
      <c r="G72" s="45"/>
      <c r="H72" s="45"/>
      <c r="I72" s="45"/>
      <c r="J72" s="45"/>
    </row>
    <row r="73" spans="5:10" s="29" customFormat="1" ht="21" customHeight="1">
      <c r="E73" s="45"/>
      <c r="F73" s="45"/>
      <c r="G73" s="45"/>
      <c r="H73" s="45"/>
      <c r="I73" s="45"/>
      <c r="J73" s="45"/>
    </row>
    <row r="74" spans="5:10" s="29" customFormat="1" ht="21" customHeight="1">
      <c r="E74" s="45"/>
      <c r="F74" s="45"/>
      <c r="G74" s="45"/>
      <c r="H74" s="45"/>
      <c r="I74" s="45"/>
      <c r="J74" s="45"/>
    </row>
    <row r="75" spans="5:10" s="29" customFormat="1" ht="21" customHeight="1">
      <c r="E75" s="45"/>
      <c r="F75" s="45"/>
      <c r="G75" s="45"/>
      <c r="H75" s="45"/>
      <c r="I75" s="45"/>
      <c r="J75" s="45"/>
    </row>
    <row r="76" spans="5:10" s="29" customFormat="1" ht="21" customHeight="1">
      <c r="E76" s="45"/>
      <c r="F76" s="45"/>
      <c r="G76" s="45"/>
      <c r="H76" s="45"/>
      <c r="I76" s="45"/>
      <c r="J76" s="45"/>
    </row>
    <row r="77" spans="5:10" s="29" customFormat="1" ht="21" customHeight="1">
      <c r="E77" s="45"/>
      <c r="F77" s="45"/>
      <c r="G77" s="45"/>
      <c r="H77" s="45"/>
      <c r="I77" s="45"/>
      <c r="J77" s="45"/>
    </row>
    <row r="78" spans="5:10" s="29" customFormat="1" ht="21" customHeight="1">
      <c r="E78" s="45"/>
      <c r="F78" s="45"/>
      <c r="G78" s="45"/>
      <c r="H78" s="45"/>
      <c r="I78" s="45"/>
      <c r="J78" s="45"/>
    </row>
    <row r="79" spans="5:10" s="29" customFormat="1" ht="21" customHeight="1">
      <c r="E79" s="45"/>
      <c r="F79" s="45"/>
      <c r="G79" s="45"/>
      <c r="H79" s="45"/>
      <c r="I79" s="45"/>
      <c r="J79" s="45"/>
    </row>
    <row r="80" spans="5:10" s="29" customFormat="1" ht="21" customHeight="1">
      <c r="E80" s="45"/>
      <c r="F80" s="45"/>
      <c r="G80" s="45"/>
      <c r="H80" s="45"/>
      <c r="I80" s="45"/>
      <c r="J80" s="45"/>
    </row>
    <row r="81" spans="5:10" s="29" customFormat="1" ht="21" customHeight="1">
      <c r="E81" s="45"/>
      <c r="F81" s="45"/>
      <c r="G81" s="45"/>
      <c r="H81" s="45"/>
      <c r="I81" s="45"/>
      <c r="J81" s="45"/>
    </row>
    <row r="82" spans="5:10" s="29" customFormat="1" ht="21" customHeight="1">
      <c r="E82" s="45"/>
      <c r="F82" s="45"/>
      <c r="G82" s="45"/>
      <c r="H82" s="45"/>
      <c r="I82" s="45"/>
      <c r="J82" s="45"/>
    </row>
    <row r="83" spans="5:10" s="29" customFormat="1" ht="21" customHeight="1">
      <c r="E83" s="45"/>
      <c r="F83" s="45"/>
      <c r="G83" s="45"/>
      <c r="H83" s="45"/>
      <c r="I83" s="45"/>
      <c r="J83" s="45"/>
    </row>
    <row r="84" spans="5:10" s="29" customFormat="1" ht="21" customHeight="1">
      <c r="E84" s="45"/>
      <c r="F84" s="45"/>
      <c r="G84" s="45"/>
      <c r="H84" s="45"/>
      <c r="I84" s="45"/>
      <c r="J84" s="45"/>
    </row>
    <row r="85" spans="5:10" s="29" customFormat="1" ht="21" customHeight="1">
      <c r="E85" s="45"/>
      <c r="F85" s="45"/>
      <c r="G85" s="45"/>
      <c r="H85" s="45"/>
      <c r="I85" s="45"/>
      <c r="J85" s="45"/>
    </row>
    <row r="86" spans="5:10" s="29" customFormat="1" ht="21" customHeight="1">
      <c r="E86" s="45"/>
      <c r="F86" s="45"/>
      <c r="G86" s="45"/>
      <c r="H86" s="45"/>
      <c r="I86" s="45"/>
      <c r="J86" s="45"/>
    </row>
    <row r="87" spans="5:10" s="29" customFormat="1" ht="21" customHeight="1">
      <c r="E87" s="45"/>
      <c r="F87" s="45"/>
      <c r="G87" s="45"/>
      <c r="H87" s="45"/>
      <c r="I87" s="45"/>
      <c r="J87" s="45"/>
    </row>
    <row r="88" spans="5:10" s="29" customFormat="1" ht="21" customHeight="1">
      <c r="E88" s="45"/>
      <c r="F88" s="45"/>
      <c r="G88" s="45"/>
      <c r="H88" s="45"/>
      <c r="I88" s="45"/>
      <c r="J88" s="45"/>
    </row>
    <row r="89" spans="5:10" s="29" customFormat="1" ht="21" customHeight="1">
      <c r="E89" s="45"/>
      <c r="F89" s="45"/>
      <c r="G89" s="45"/>
      <c r="H89" s="45"/>
      <c r="I89" s="45"/>
      <c r="J89" s="45"/>
    </row>
    <row r="90" spans="5:10" s="29" customFormat="1" ht="21" customHeight="1">
      <c r="E90" s="45"/>
      <c r="F90" s="45"/>
      <c r="G90" s="45"/>
      <c r="H90" s="45"/>
      <c r="I90" s="45"/>
      <c r="J90" s="45"/>
    </row>
    <row r="91" spans="5:10" s="29" customFormat="1" ht="21" customHeight="1">
      <c r="E91" s="45"/>
      <c r="F91" s="45"/>
      <c r="G91" s="45"/>
      <c r="H91" s="45"/>
      <c r="I91" s="45"/>
      <c r="J91" s="45"/>
    </row>
    <row r="92" spans="5:10" s="29" customFormat="1" ht="21" customHeight="1">
      <c r="E92" s="45"/>
      <c r="F92" s="45"/>
      <c r="G92" s="45"/>
      <c r="H92" s="45"/>
      <c r="I92" s="45"/>
      <c r="J92" s="45"/>
    </row>
    <row r="93" spans="5:10" s="29" customFormat="1" ht="21" customHeight="1">
      <c r="E93" s="45"/>
      <c r="F93" s="45"/>
      <c r="G93" s="45"/>
      <c r="H93" s="45"/>
      <c r="I93" s="45"/>
      <c r="J93" s="45"/>
    </row>
    <row r="94" spans="5:10" s="29" customFormat="1" ht="21" customHeight="1">
      <c r="E94" s="45"/>
      <c r="F94" s="45"/>
      <c r="G94" s="45"/>
      <c r="H94" s="45"/>
      <c r="I94" s="45"/>
      <c r="J94" s="45"/>
    </row>
    <row r="95" spans="5:10" s="29" customFormat="1" ht="21" customHeight="1">
      <c r="E95" s="45"/>
      <c r="F95" s="45"/>
      <c r="G95" s="45"/>
      <c r="H95" s="45"/>
      <c r="I95" s="45"/>
      <c r="J95" s="45"/>
    </row>
    <row r="96" spans="5:10" s="29" customFormat="1" ht="21" customHeight="1">
      <c r="E96" s="45"/>
      <c r="F96" s="45"/>
      <c r="G96" s="45"/>
      <c r="H96" s="45"/>
      <c r="I96" s="45"/>
      <c r="J96" s="45"/>
    </row>
    <row r="97" spans="5:10" s="29" customFormat="1" ht="21" customHeight="1">
      <c r="E97" s="45"/>
      <c r="F97" s="45"/>
      <c r="G97" s="45"/>
      <c r="H97" s="45"/>
      <c r="I97" s="45"/>
      <c r="J97" s="45"/>
    </row>
    <row r="98" spans="5:10" s="29" customFormat="1" ht="21" customHeight="1">
      <c r="E98" s="45"/>
      <c r="F98" s="45"/>
      <c r="G98" s="45"/>
      <c r="H98" s="45"/>
      <c r="I98" s="45"/>
      <c r="J98" s="45"/>
    </row>
    <row r="99" spans="5:10" s="29" customFormat="1" ht="21" customHeight="1">
      <c r="E99" s="45"/>
      <c r="F99" s="45"/>
      <c r="G99" s="45"/>
      <c r="H99" s="45"/>
      <c r="I99" s="45"/>
      <c r="J99" s="45"/>
    </row>
    <row r="100" spans="5:10" s="29" customFormat="1" ht="21" customHeight="1">
      <c r="E100" s="45"/>
      <c r="F100" s="45"/>
      <c r="G100" s="45"/>
      <c r="H100" s="45"/>
      <c r="I100" s="45"/>
      <c r="J100" s="45"/>
    </row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</sheetData>
  <sheetProtection/>
  <mergeCells count="14">
    <mergeCell ref="C26:C28"/>
    <mergeCell ref="E26:H26"/>
    <mergeCell ref="B4:B6"/>
    <mergeCell ref="C4:C6"/>
    <mergeCell ref="A62:D62"/>
    <mergeCell ref="A1:K1"/>
    <mergeCell ref="A4:A6"/>
    <mergeCell ref="A50:A52"/>
    <mergeCell ref="B50:B52"/>
    <mergeCell ref="A26:A28"/>
    <mergeCell ref="E4:I4"/>
    <mergeCell ref="C50:C52"/>
    <mergeCell ref="E50:H50"/>
    <mergeCell ref="B26:B28"/>
  </mergeCells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197"/>
  <sheetViews>
    <sheetView view="pageBreakPreview" zoomScaleSheetLayoutView="100" zoomScalePageLayoutView="0" workbookViewId="0" topLeftCell="A61">
      <selection activeCell="C15" sqref="C15"/>
    </sheetView>
  </sheetViews>
  <sheetFormatPr defaultColWidth="9.140625" defaultRowHeight="21" customHeight="1"/>
  <cols>
    <col min="1" max="1" width="2.8515625" style="29" customWidth="1"/>
    <col min="2" max="2" width="22.140625" style="29" customWidth="1"/>
    <col min="3" max="3" width="23.140625" style="29" customWidth="1"/>
    <col min="4" max="4" width="14.57421875" style="29" customWidth="1"/>
    <col min="5" max="9" width="7.140625" style="29" customWidth="1"/>
    <col min="10" max="10" width="9.140625" style="29" customWidth="1"/>
    <col min="11" max="11" width="16.140625" style="29" customWidth="1"/>
    <col min="12" max="12" width="9.421875" style="29" customWidth="1"/>
    <col min="13" max="16384" width="9.00390625" style="29" customWidth="1"/>
  </cols>
  <sheetData>
    <row r="1" spans="1:12" s="47" customFormat="1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318" t="s">
        <v>1354</v>
      </c>
    </row>
    <row r="2" spans="1:12" s="47" customFormat="1" ht="21">
      <c r="A2" s="476" t="s">
        <v>1324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7" customFormat="1" ht="21">
      <c r="A3" s="476" t="s">
        <v>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7" customFormat="1" ht="21">
      <c r="A4" s="43" t="s">
        <v>898</v>
      </c>
      <c r="B4" s="43"/>
      <c r="C4" s="43"/>
      <c r="D4" s="43"/>
      <c r="E4" s="42"/>
      <c r="F4" s="42"/>
      <c r="G4" s="42"/>
      <c r="H4" s="42"/>
      <c r="I4" s="42"/>
      <c r="J4" s="42"/>
      <c r="K4" s="42"/>
      <c r="L4" s="42"/>
    </row>
    <row r="5" spans="1:12" s="47" customFormat="1" ht="21">
      <c r="A5" s="43" t="s">
        <v>876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</row>
    <row r="6" spans="1:12" s="46" customFormat="1" ht="21" customHeight="1">
      <c r="A6" s="28" t="s">
        <v>774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46" customFormat="1" ht="21" customHeight="1">
      <c r="A7" s="28" t="s">
        <v>1423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21" customHeight="1">
      <c r="A8" s="467" t="s">
        <v>2</v>
      </c>
      <c r="B8" s="467" t="s">
        <v>3</v>
      </c>
      <c r="C8" s="467" t="s">
        <v>4</v>
      </c>
      <c r="D8" s="202" t="s">
        <v>232</v>
      </c>
      <c r="E8" s="470" t="s">
        <v>236</v>
      </c>
      <c r="F8" s="471"/>
      <c r="G8" s="471"/>
      <c r="H8" s="471"/>
      <c r="I8" s="472"/>
      <c r="J8" s="203" t="s">
        <v>228</v>
      </c>
      <c r="K8" s="204" t="s">
        <v>5</v>
      </c>
      <c r="L8" s="202" t="s">
        <v>771</v>
      </c>
    </row>
    <row r="9" spans="1:12" ht="21" customHeight="1">
      <c r="A9" s="468"/>
      <c r="B9" s="468"/>
      <c r="C9" s="468"/>
      <c r="D9" s="205" t="s">
        <v>233</v>
      </c>
      <c r="E9" s="204">
        <v>2566</v>
      </c>
      <c r="F9" s="204">
        <v>2567</v>
      </c>
      <c r="G9" s="204">
        <v>2568</v>
      </c>
      <c r="H9" s="204">
        <v>2569</v>
      </c>
      <c r="I9" s="204">
        <v>2570</v>
      </c>
      <c r="J9" s="54" t="s">
        <v>229</v>
      </c>
      <c r="K9" s="54" t="s">
        <v>7</v>
      </c>
      <c r="L9" s="205" t="s">
        <v>772</v>
      </c>
    </row>
    <row r="10" spans="1:12" ht="21" customHeight="1">
      <c r="A10" s="468"/>
      <c r="B10" s="468"/>
      <c r="C10" s="468"/>
      <c r="D10" s="207"/>
      <c r="E10" s="57" t="s">
        <v>9</v>
      </c>
      <c r="F10" s="57" t="s">
        <v>9</v>
      </c>
      <c r="G10" s="57" t="s">
        <v>9</v>
      </c>
      <c r="H10" s="57" t="s">
        <v>9</v>
      </c>
      <c r="I10" s="57" t="s">
        <v>9</v>
      </c>
      <c r="J10" s="57"/>
      <c r="K10" s="208"/>
      <c r="L10" s="206"/>
    </row>
    <row r="11" spans="1:12" ht="21" customHeight="1">
      <c r="A11" s="204">
        <v>1</v>
      </c>
      <c r="B11" s="237" t="s">
        <v>161</v>
      </c>
      <c r="C11" s="239" t="s">
        <v>271</v>
      </c>
      <c r="D11" s="237" t="s">
        <v>495</v>
      </c>
      <c r="E11" s="240">
        <v>3000000</v>
      </c>
      <c r="F11" s="240">
        <v>3000000</v>
      </c>
      <c r="G11" s="240">
        <v>3000000</v>
      </c>
      <c r="H11" s="240">
        <v>3000000</v>
      </c>
      <c r="I11" s="240">
        <v>3000000</v>
      </c>
      <c r="J11" s="56" t="s">
        <v>468</v>
      </c>
      <c r="K11" s="190" t="s">
        <v>477</v>
      </c>
      <c r="L11" s="204" t="s">
        <v>163</v>
      </c>
    </row>
    <row r="12" spans="1:12" ht="21" customHeight="1">
      <c r="A12" s="54"/>
      <c r="B12" s="55" t="s">
        <v>545</v>
      </c>
      <c r="C12" s="231" t="s">
        <v>272</v>
      </c>
      <c r="D12" s="214"/>
      <c r="E12" s="54"/>
      <c r="F12" s="54"/>
      <c r="G12" s="54"/>
      <c r="H12" s="54"/>
      <c r="I12" s="54"/>
      <c r="J12" s="54" t="s">
        <v>469</v>
      </c>
      <c r="K12" s="190" t="s">
        <v>179</v>
      </c>
      <c r="L12" s="54" t="s">
        <v>164</v>
      </c>
    </row>
    <row r="13" spans="1:12" ht="21" customHeight="1">
      <c r="A13" s="54"/>
      <c r="B13" s="55" t="s">
        <v>1403</v>
      </c>
      <c r="C13" s="190" t="s">
        <v>273</v>
      </c>
      <c r="D13" s="214"/>
      <c r="E13" s="54"/>
      <c r="F13" s="54"/>
      <c r="G13" s="54"/>
      <c r="H13" s="54"/>
      <c r="I13" s="54"/>
      <c r="J13" s="54"/>
      <c r="K13" s="55"/>
      <c r="L13" s="213"/>
    </row>
    <row r="14" spans="1:12" ht="21" customHeight="1">
      <c r="A14" s="54"/>
      <c r="B14" s="55" t="s">
        <v>546</v>
      </c>
      <c r="C14" s="55" t="s">
        <v>1012</v>
      </c>
      <c r="D14" s="214"/>
      <c r="E14" s="213"/>
      <c r="F14" s="213"/>
      <c r="G14" s="213"/>
      <c r="H14" s="213"/>
      <c r="I14" s="213"/>
      <c r="J14" s="213"/>
      <c r="K14" s="55"/>
      <c r="L14" s="213"/>
    </row>
    <row r="15" spans="1:12" ht="21" customHeight="1">
      <c r="A15" s="54"/>
      <c r="B15" s="55" t="s">
        <v>730</v>
      </c>
      <c r="D15" s="214"/>
      <c r="E15" s="213"/>
      <c r="F15" s="213"/>
      <c r="G15" s="213"/>
      <c r="H15" s="213"/>
      <c r="I15" s="213"/>
      <c r="J15" s="213"/>
      <c r="K15" s="214"/>
      <c r="L15" s="213"/>
    </row>
    <row r="16" spans="1:12" ht="21" customHeight="1">
      <c r="A16" s="54"/>
      <c r="B16" s="55" t="s">
        <v>1404</v>
      </c>
      <c r="D16" s="214"/>
      <c r="E16" s="241"/>
      <c r="F16" s="241"/>
      <c r="G16" s="213"/>
      <c r="H16" s="213"/>
      <c r="I16" s="213"/>
      <c r="J16" s="213"/>
      <c r="K16" s="214"/>
      <c r="L16" s="213"/>
    </row>
    <row r="17" spans="1:12" ht="21" customHeight="1">
      <c r="A17" s="54"/>
      <c r="B17" s="29" t="s">
        <v>565</v>
      </c>
      <c r="C17" s="55"/>
      <c r="D17" s="214"/>
      <c r="E17" s="213"/>
      <c r="F17" s="213"/>
      <c r="G17" s="213"/>
      <c r="H17" s="213"/>
      <c r="I17" s="213"/>
      <c r="J17" s="213"/>
      <c r="K17" s="214"/>
      <c r="L17" s="213"/>
    </row>
    <row r="18" spans="1:12" ht="21" customHeight="1">
      <c r="A18" s="54"/>
      <c r="B18" s="55" t="s">
        <v>669</v>
      </c>
      <c r="D18" s="214"/>
      <c r="E18" s="213"/>
      <c r="F18" s="213"/>
      <c r="G18" s="213"/>
      <c r="H18" s="213"/>
      <c r="I18" s="213"/>
      <c r="J18" s="213"/>
      <c r="K18" s="214"/>
      <c r="L18" s="213"/>
    </row>
    <row r="19" spans="1:12" ht="21" customHeight="1">
      <c r="A19" s="57"/>
      <c r="B19" s="67" t="s">
        <v>1414</v>
      </c>
      <c r="C19" s="215"/>
      <c r="D19" s="215"/>
      <c r="E19" s="242"/>
      <c r="F19" s="242"/>
      <c r="G19" s="216"/>
      <c r="H19" s="216"/>
      <c r="I19" s="216"/>
      <c r="J19" s="216"/>
      <c r="K19" s="215"/>
      <c r="L19" s="216"/>
    </row>
    <row r="20" spans="1:12" ht="21" customHeight="1">
      <c r="A20" s="54">
        <v>2</v>
      </c>
      <c r="B20" s="55" t="s">
        <v>416</v>
      </c>
      <c r="C20" s="231" t="s">
        <v>271</v>
      </c>
      <c r="D20" s="55" t="s">
        <v>274</v>
      </c>
      <c r="E20" s="307">
        <v>13000000</v>
      </c>
      <c r="F20" s="307">
        <v>13000000</v>
      </c>
      <c r="G20" s="307">
        <v>13000000</v>
      </c>
      <c r="H20" s="307">
        <v>13000000</v>
      </c>
      <c r="I20" s="307">
        <v>13000000</v>
      </c>
      <c r="J20" s="56" t="s">
        <v>1105</v>
      </c>
      <c r="K20" s="190" t="s">
        <v>477</v>
      </c>
      <c r="L20" s="54" t="s">
        <v>163</v>
      </c>
    </row>
    <row r="21" spans="1:12" ht="21" customHeight="1">
      <c r="A21" s="54"/>
      <c r="B21" s="209"/>
      <c r="C21" s="231" t="s">
        <v>272</v>
      </c>
      <c r="D21" s="55"/>
      <c r="E21" s="54"/>
      <c r="F21" s="54"/>
      <c r="G21" s="54"/>
      <c r="H21" s="54"/>
      <c r="I21" s="54"/>
      <c r="J21" s="54" t="s">
        <v>1095</v>
      </c>
      <c r="K21" s="190" t="s">
        <v>179</v>
      </c>
      <c r="L21" s="54" t="s">
        <v>164</v>
      </c>
    </row>
    <row r="22" spans="1:12" ht="21" customHeight="1">
      <c r="A22" s="57"/>
      <c r="B22" s="215"/>
      <c r="C22" s="215"/>
      <c r="D22" s="215"/>
      <c r="E22" s="216"/>
      <c r="F22" s="242"/>
      <c r="G22" s="242"/>
      <c r="H22" s="242"/>
      <c r="I22" s="242"/>
      <c r="J22" s="242"/>
      <c r="K22" s="215"/>
      <c r="L22" s="216"/>
    </row>
    <row r="23" spans="1:12" ht="21" customHeight="1">
      <c r="A23" s="59">
        <v>3</v>
      </c>
      <c r="B23" s="40" t="s">
        <v>1024</v>
      </c>
      <c r="C23" s="332" t="s">
        <v>271</v>
      </c>
      <c r="D23" s="40" t="s">
        <v>1131</v>
      </c>
      <c r="E23" s="317">
        <v>1000000</v>
      </c>
      <c r="F23" s="317">
        <v>1000000</v>
      </c>
      <c r="G23" s="317">
        <v>1000000</v>
      </c>
      <c r="H23" s="317">
        <v>1000000</v>
      </c>
      <c r="I23" s="317">
        <v>1000000</v>
      </c>
      <c r="J23" s="333" t="s">
        <v>1104</v>
      </c>
      <c r="K23" s="334" t="s">
        <v>477</v>
      </c>
      <c r="L23" s="59" t="s">
        <v>1025</v>
      </c>
    </row>
    <row r="24" spans="1:12" ht="21" customHeight="1">
      <c r="A24" s="59"/>
      <c r="B24" s="40"/>
      <c r="C24" s="332" t="s">
        <v>272</v>
      </c>
      <c r="D24" s="335" t="s">
        <v>1095</v>
      </c>
      <c r="E24" s="59"/>
      <c r="F24" s="59"/>
      <c r="G24" s="59"/>
      <c r="H24" s="59"/>
      <c r="I24" s="55"/>
      <c r="J24" s="59" t="s">
        <v>1095</v>
      </c>
      <c r="K24" s="334" t="s">
        <v>179</v>
      </c>
      <c r="L24" s="59" t="s">
        <v>164</v>
      </c>
    </row>
    <row r="25" spans="1:12" ht="18.75" customHeight="1">
      <c r="A25" s="60"/>
      <c r="B25" s="41"/>
      <c r="C25" s="336" t="s">
        <v>273</v>
      </c>
      <c r="D25" s="337"/>
      <c r="E25" s="60"/>
      <c r="F25" s="60"/>
      <c r="G25" s="60"/>
      <c r="H25" s="60"/>
      <c r="I25" s="60"/>
      <c r="J25" s="41"/>
      <c r="K25" s="338"/>
      <c r="L25" s="58"/>
    </row>
    <row r="26" spans="1:12" ht="21" customHeight="1">
      <c r="A26" s="135"/>
      <c r="B26" s="217"/>
      <c r="C26" s="217"/>
      <c r="D26" s="220"/>
      <c r="E26" s="217"/>
      <c r="F26" s="220"/>
      <c r="G26" s="220"/>
      <c r="H26" s="220"/>
      <c r="I26" s="220"/>
      <c r="J26" s="220"/>
      <c r="K26" s="217"/>
      <c r="L26" s="318" t="s">
        <v>1355</v>
      </c>
    </row>
    <row r="27" spans="1:12" ht="21" customHeight="1">
      <c r="A27" s="467" t="s">
        <v>2</v>
      </c>
      <c r="B27" s="467" t="s">
        <v>3</v>
      </c>
      <c r="C27" s="467" t="s">
        <v>4</v>
      </c>
      <c r="D27" s="202" t="s">
        <v>232</v>
      </c>
      <c r="E27" s="470" t="s">
        <v>236</v>
      </c>
      <c r="F27" s="471"/>
      <c r="G27" s="471"/>
      <c r="H27" s="471"/>
      <c r="I27" s="472"/>
      <c r="J27" s="203" t="s">
        <v>228</v>
      </c>
      <c r="K27" s="204" t="s">
        <v>5</v>
      </c>
      <c r="L27" s="202" t="s">
        <v>771</v>
      </c>
    </row>
    <row r="28" spans="1:12" ht="21" customHeight="1">
      <c r="A28" s="468"/>
      <c r="B28" s="468"/>
      <c r="C28" s="468"/>
      <c r="D28" s="205" t="s">
        <v>233</v>
      </c>
      <c r="E28" s="204">
        <v>2566</v>
      </c>
      <c r="F28" s="204">
        <v>2567</v>
      </c>
      <c r="G28" s="204">
        <v>2568</v>
      </c>
      <c r="H28" s="204">
        <v>2569</v>
      </c>
      <c r="I28" s="204">
        <v>2570</v>
      </c>
      <c r="J28" s="54" t="s">
        <v>229</v>
      </c>
      <c r="K28" s="54" t="s">
        <v>7</v>
      </c>
      <c r="L28" s="205" t="s">
        <v>772</v>
      </c>
    </row>
    <row r="29" spans="1:12" ht="21" customHeight="1">
      <c r="A29" s="469"/>
      <c r="B29" s="469"/>
      <c r="C29" s="469"/>
      <c r="D29" s="207"/>
      <c r="E29" s="57" t="s">
        <v>9</v>
      </c>
      <c r="F29" s="57" t="s">
        <v>9</v>
      </c>
      <c r="G29" s="57" t="s">
        <v>9</v>
      </c>
      <c r="H29" s="57" t="s">
        <v>9</v>
      </c>
      <c r="I29" s="57" t="s">
        <v>9</v>
      </c>
      <c r="J29" s="57"/>
      <c r="K29" s="208"/>
      <c r="L29" s="206"/>
    </row>
    <row r="30" spans="1:12" ht="21" customHeight="1">
      <c r="A30" s="54">
        <v>4</v>
      </c>
      <c r="B30" s="55" t="s">
        <v>165</v>
      </c>
      <c r="C30" s="231" t="s">
        <v>1120</v>
      </c>
      <c r="D30" s="55" t="s">
        <v>1128</v>
      </c>
      <c r="E30" s="68">
        <v>300000</v>
      </c>
      <c r="F30" s="68">
        <v>300000</v>
      </c>
      <c r="G30" s="68">
        <v>300000</v>
      </c>
      <c r="H30" s="68">
        <v>300000</v>
      </c>
      <c r="I30" s="68">
        <v>300000</v>
      </c>
      <c r="J30" s="56" t="s">
        <v>471</v>
      </c>
      <c r="K30" s="190" t="s">
        <v>1139</v>
      </c>
      <c r="L30" s="54" t="s">
        <v>12</v>
      </c>
    </row>
    <row r="31" spans="1:12" ht="21" customHeight="1">
      <c r="A31" s="54"/>
      <c r="B31" s="55" t="s">
        <v>1127</v>
      </c>
      <c r="C31" s="55" t="s">
        <v>1121</v>
      </c>
      <c r="D31" s="55" t="s">
        <v>1129</v>
      </c>
      <c r="E31" s="209"/>
      <c r="F31" s="54"/>
      <c r="G31" s="209"/>
      <c r="H31" s="209"/>
      <c r="I31" s="209"/>
      <c r="J31" s="45" t="s">
        <v>1095</v>
      </c>
      <c r="K31" s="54" t="s">
        <v>388</v>
      </c>
      <c r="L31" s="209"/>
    </row>
    <row r="32" spans="1:12" ht="21" customHeight="1">
      <c r="A32" s="58"/>
      <c r="B32" s="215"/>
      <c r="C32" s="215"/>
      <c r="D32" s="58" t="s">
        <v>1130</v>
      </c>
      <c r="E32" s="215"/>
      <c r="F32" s="216"/>
      <c r="G32" s="216"/>
      <c r="H32" s="216"/>
      <c r="I32" s="216"/>
      <c r="J32" s="216"/>
      <c r="K32" s="215"/>
      <c r="L32" s="215"/>
    </row>
    <row r="33" spans="1:12" ht="21" customHeight="1">
      <c r="A33" s="204">
        <v>5</v>
      </c>
      <c r="B33" s="55" t="s">
        <v>417</v>
      </c>
      <c r="C33" s="55" t="s">
        <v>279</v>
      </c>
      <c r="D33" s="55" t="s">
        <v>276</v>
      </c>
      <c r="E33" s="56">
        <v>3000000</v>
      </c>
      <c r="F33" s="56">
        <v>3000000</v>
      </c>
      <c r="G33" s="56">
        <v>3000000</v>
      </c>
      <c r="H33" s="56" t="s">
        <v>13</v>
      </c>
      <c r="I33" s="56" t="s">
        <v>13</v>
      </c>
      <c r="J33" s="56" t="s">
        <v>170</v>
      </c>
      <c r="K33" s="54" t="s">
        <v>470</v>
      </c>
      <c r="L33" s="54" t="s">
        <v>12</v>
      </c>
    </row>
    <row r="34" spans="1:12" ht="21" customHeight="1">
      <c r="A34" s="54"/>
      <c r="B34" s="55" t="s">
        <v>418</v>
      </c>
      <c r="C34" s="231" t="s">
        <v>272</v>
      </c>
      <c r="D34" s="55" t="s">
        <v>881</v>
      </c>
      <c r="E34" s="54"/>
      <c r="F34" s="54"/>
      <c r="G34" s="54"/>
      <c r="H34" s="54"/>
      <c r="I34" s="54"/>
      <c r="J34" s="45" t="s">
        <v>1095</v>
      </c>
      <c r="K34" s="190" t="s">
        <v>447</v>
      </c>
      <c r="L34" s="54" t="s">
        <v>164</v>
      </c>
    </row>
    <row r="35" spans="1:12" ht="21" customHeight="1">
      <c r="A35" s="54"/>
      <c r="B35" s="55" t="s">
        <v>419</v>
      </c>
      <c r="C35" s="55" t="s">
        <v>278</v>
      </c>
      <c r="D35" s="209" t="s">
        <v>882</v>
      </c>
      <c r="E35" s="54"/>
      <c r="F35" s="54"/>
      <c r="G35" s="54"/>
      <c r="H35" s="54"/>
      <c r="I35" s="54"/>
      <c r="J35" s="54"/>
      <c r="K35" s="55"/>
      <c r="L35" s="55"/>
    </row>
    <row r="36" spans="1:12" ht="21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21" customHeight="1">
      <c r="A37" s="54">
        <v>6</v>
      </c>
      <c r="B37" s="55" t="s">
        <v>1132</v>
      </c>
      <c r="C37" s="231" t="s">
        <v>281</v>
      </c>
      <c r="D37" s="55" t="s">
        <v>277</v>
      </c>
      <c r="E37" s="56" t="s">
        <v>13</v>
      </c>
      <c r="F37" s="56">
        <v>2000000</v>
      </c>
      <c r="G37" s="54" t="s">
        <v>13</v>
      </c>
      <c r="H37" s="54" t="s">
        <v>13</v>
      </c>
      <c r="I37" s="54" t="s">
        <v>13</v>
      </c>
      <c r="J37" s="56" t="s">
        <v>170</v>
      </c>
      <c r="K37" s="54" t="s">
        <v>256</v>
      </c>
      <c r="L37" s="54" t="s">
        <v>12</v>
      </c>
    </row>
    <row r="38" spans="1:12" ht="21" customHeight="1">
      <c r="A38" s="54"/>
      <c r="B38" s="55" t="s">
        <v>420</v>
      </c>
      <c r="C38" s="55" t="s">
        <v>282</v>
      </c>
      <c r="D38" s="55"/>
      <c r="E38" s="54"/>
      <c r="F38" s="54"/>
      <c r="G38" s="55"/>
      <c r="H38" s="55"/>
      <c r="I38" s="55"/>
      <c r="J38" s="45" t="s">
        <v>1095</v>
      </c>
      <c r="K38" s="54" t="s">
        <v>168</v>
      </c>
      <c r="L38" s="55"/>
    </row>
    <row r="39" spans="1:12" ht="21" customHeight="1">
      <c r="A39" s="54"/>
      <c r="B39" s="55"/>
      <c r="C39" s="135"/>
      <c r="D39" s="55"/>
      <c r="E39" s="54"/>
      <c r="F39" s="54"/>
      <c r="G39" s="55"/>
      <c r="H39" s="55"/>
      <c r="I39" s="55"/>
      <c r="J39" s="55"/>
      <c r="K39" s="190" t="s">
        <v>421</v>
      </c>
      <c r="L39" s="55"/>
    </row>
    <row r="40" spans="1:12" ht="21" customHeight="1">
      <c r="A40" s="57"/>
      <c r="B40" s="58"/>
      <c r="C40" s="67"/>
      <c r="D40" s="58"/>
      <c r="E40" s="57"/>
      <c r="F40" s="57"/>
      <c r="G40" s="58"/>
      <c r="H40" s="58"/>
      <c r="I40" s="58"/>
      <c r="J40" s="58"/>
      <c r="K40" s="243"/>
      <c r="L40" s="58"/>
    </row>
    <row r="41" spans="1:12" ht="21" customHeight="1">
      <c r="A41" s="54">
        <v>7</v>
      </c>
      <c r="B41" s="55" t="s">
        <v>1210</v>
      </c>
      <c r="C41" s="231" t="s">
        <v>1120</v>
      </c>
      <c r="D41" s="55" t="s">
        <v>1212</v>
      </c>
      <c r="E41" s="56">
        <v>400000</v>
      </c>
      <c r="F41" s="45" t="s">
        <v>13</v>
      </c>
      <c r="G41" s="68">
        <v>400000</v>
      </c>
      <c r="H41" s="68">
        <v>400000</v>
      </c>
      <c r="I41" s="68">
        <v>400000</v>
      </c>
      <c r="J41" s="56" t="s">
        <v>1214</v>
      </c>
      <c r="K41" s="190" t="s">
        <v>1215</v>
      </c>
      <c r="L41" s="54" t="s">
        <v>12</v>
      </c>
    </row>
    <row r="42" spans="1:12" ht="21" customHeight="1">
      <c r="A42" s="54"/>
      <c r="B42" s="55" t="s">
        <v>129</v>
      </c>
      <c r="C42" s="55" t="s">
        <v>1121</v>
      </c>
      <c r="D42" s="55" t="s">
        <v>1211</v>
      </c>
      <c r="E42" s="54"/>
      <c r="G42" s="55"/>
      <c r="H42" s="55"/>
      <c r="I42" s="55"/>
      <c r="J42" s="54" t="s">
        <v>1209</v>
      </c>
      <c r="K42" s="54" t="s">
        <v>1216</v>
      </c>
      <c r="L42" s="55"/>
    </row>
    <row r="43" spans="1:12" ht="21" customHeight="1">
      <c r="A43" s="57"/>
      <c r="B43" s="58"/>
      <c r="C43" s="58"/>
      <c r="D43" s="58" t="s">
        <v>1213</v>
      </c>
      <c r="E43" s="58"/>
      <c r="F43" s="58"/>
      <c r="G43" s="58"/>
      <c r="H43" s="58"/>
      <c r="I43" s="58"/>
      <c r="J43" s="57"/>
      <c r="K43" s="58"/>
      <c r="L43" s="58"/>
    </row>
    <row r="44" spans="1:12" ht="21" customHeight="1">
      <c r="A44" s="54">
        <v>8</v>
      </c>
      <c r="B44" s="55" t="s">
        <v>1415</v>
      </c>
      <c r="C44" s="231" t="s">
        <v>1120</v>
      </c>
      <c r="D44" s="55" t="s">
        <v>1419</v>
      </c>
      <c r="E44" s="56">
        <v>300000</v>
      </c>
      <c r="F44" s="56">
        <v>300000</v>
      </c>
      <c r="G44" s="56">
        <v>300000</v>
      </c>
      <c r="H44" s="56">
        <v>300000</v>
      </c>
      <c r="I44" s="56">
        <v>300000</v>
      </c>
      <c r="J44" s="56" t="s">
        <v>471</v>
      </c>
      <c r="K44" s="190" t="s">
        <v>448</v>
      </c>
      <c r="L44" s="54" t="s">
        <v>12</v>
      </c>
    </row>
    <row r="45" spans="1:12" ht="21" customHeight="1">
      <c r="A45" s="54"/>
      <c r="B45" s="55" t="s">
        <v>1416</v>
      </c>
      <c r="C45" s="55" t="s">
        <v>1121</v>
      </c>
      <c r="D45" s="55" t="s">
        <v>1418</v>
      </c>
      <c r="E45" s="54"/>
      <c r="F45" s="54"/>
      <c r="G45" s="54"/>
      <c r="H45" s="54"/>
      <c r="I45" s="54"/>
      <c r="J45" s="54" t="s">
        <v>1209</v>
      </c>
      <c r="K45" s="54"/>
      <c r="L45" s="55"/>
    </row>
    <row r="46" spans="1:12" ht="21" customHeight="1">
      <c r="A46" s="54"/>
      <c r="B46" s="55"/>
      <c r="C46" s="55"/>
      <c r="D46" s="55" t="s">
        <v>1417</v>
      </c>
      <c r="E46" s="55"/>
      <c r="F46" s="55"/>
      <c r="G46" s="55"/>
      <c r="H46" s="55"/>
      <c r="I46" s="55"/>
      <c r="J46" s="54"/>
      <c r="K46" s="55"/>
      <c r="L46" s="55"/>
    </row>
    <row r="47" spans="1:12" ht="21" customHeight="1">
      <c r="A47" s="57"/>
      <c r="B47" s="58"/>
      <c r="C47" s="58"/>
      <c r="D47" s="58"/>
      <c r="E47" s="58"/>
      <c r="F47" s="58"/>
      <c r="G47" s="58"/>
      <c r="H47" s="58"/>
      <c r="I47" s="58"/>
      <c r="J47" s="57"/>
      <c r="K47" s="58"/>
      <c r="L47" s="58"/>
    </row>
    <row r="48" spans="1:12" ht="18.75" customHeight="1">
      <c r="A48" s="237">
        <v>9</v>
      </c>
      <c r="B48" s="237" t="s">
        <v>1133</v>
      </c>
      <c r="C48" s="237" t="s">
        <v>1134</v>
      </c>
      <c r="D48" s="237" t="s">
        <v>1136</v>
      </c>
      <c r="E48" s="238">
        <v>400000</v>
      </c>
      <c r="F48" s="204" t="s">
        <v>13</v>
      </c>
      <c r="G48" s="312">
        <v>400000</v>
      </c>
      <c r="H48" s="238" t="s">
        <v>13</v>
      </c>
      <c r="I48" s="312">
        <v>400000</v>
      </c>
      <c r="J48" s="204" t="s">
        <v>1102</v>
      </c>
      <c r="K48" s="237" t="s">
        <v>1138</v>
      </c>
      <c r="L48" s="204" t="s">
        <v>12</v>
      </c>
    </row>
    <row r="49" spans="1:12" ht="18.75" customHeight="1">
      <c r="A49" s="58"/>
      <c r="B49" s="58"/>
      <c r="C49" s="58" t="s">
        <v>1135</v>
      </c>
      <c r="D49" s="58" t="s">
        <v>1137</v>
      </c>
      <c r="E49" s="58"/>
      <c r="F49" s="58"/>
      <c r="G49" s="58"/>
      <c r="H49" s="58"/>
      <c r="I49" s="58"/>
      <c r="J49" s="57" t="s">
        <v>1103</v>
      </c>
      <c r="K49" s="58" t="s">
        <v>352</v>
      </c>
      <c r="L49" s="58"/>
    </row>
    <row r="50" spans="1:12" ht="21" customHeight="1">
      <c r="A50" s="70"/>
      <c r="B50" s="135"/>
      <c r="C50" s="135"/>
      <c r="D50" s="135"/>
      <c r="E50" s="135"/>
      <c r="F50" s="135"/>
      <c r="G50" s="135"/>
      <c r="H50" s="135"/>
      <c r="I50" s="135"/>
      <c r="J50" s="70"/>
      <c r="K50" s="135"/>
      <c r="L50" s="135"/>
    </row>
    <row r="51" spans="1:12" ht="21" customHeight="1">
      <c r="A51" s="200"/>
      <c r="B51" s="67"/>
      <c r="C51" s="67"/>
      <c r="D51" s="222"/>
      <c r="E51" s="67"/>
      <c r="F51" s="67"/>
      <c r="G51" s="67"/>
      <c r="H51" s="67"/>
      <c r="I51" s="67"/>
      <c r="J51" s="200"/>
      <c r="K51" s="67"/>
      <c r="L51" s="339" t="s">
        <v>1080</v>
      </c>
    </row>
    <row r="52" spans="1:12" ht="21" customHeight="1">
      <c r="A52" s="467" t="s">
        <v>2</v>
      </c>
      <c r="B52" s="467" t="s">
        <v>3</v>
      </c>
      <c r="C52" s="467" t="s">
        <v>4</v>
      </c>
      <c r="D52" s="202" t="s">
        <v>232</v>
      </c>
      <c r="E52" s="470" t="s">
        <v>236</v>
      </c>
      <c r="F52" s="471"/>
      <c r="G52" s="471"/>
      <c r="H52" s="471"/>
      <c r="I52" s="472"/>
      <c r="J52" s="203" t="s">
        <v>228</v>
      </c>
      <c r="K52" s="204" t="s">
        <v>5</v>
      </c>
      <c r="L52" s="202" t="s">
        <v>771</v>
      </c>
    </row>
    <row r="53" spans="1:12" ht="21" customHeight="1">
      <c r="A53" s="468"/>
      <c r="B53" s="468"/>
      <c r="C53" s="468"/>
      <c r="D53" s="205" t="s">
        <v>233</v>
      </c>
      <c r="E53" s="204">
        <v>2566</v>
      </c>
      <c r="F53" s="204">
        <v>2567</v>
      </c>
      <c r="G53" s="204">
        <v>2568</v>
      </c>
      <c r="H53" s="204">
        <v>2569</v>
      </c>
      <c r="I53" s="204">
        <v>2570</v>
      </c>
      <c r="J53" s="54" t="s">
        <v>229</v>
      </c>
      <c r="K53" s="54" t="s">
        <v>7</v>
      </c>
      <c r="L53" s="205" t="s">
        <v>772</v>
      </c>
    </row>
    <row r="54" spans="1:12" ht="21" customHeight="1">
      <c r="A54" s="469"/>
      <c r="B54" s="469"/>
      <c r="C54" s="469"/>
      <c r="D54" s="207"/>
      <c r="E54" s="57" t="s">
        <v>9</v>
      </c>
      <c r="F54" s="57" t="s">
        <v>9</v>
      </c>
      <c r="G54" s="57" t="s">
        <v>9</v>
      </c>
      <c r="H54" s="57" t="s">
        <v>9</v>
      </c>
      <c r="I54" s="57" t="s">
        <v>9</v>
      </c>
      <c r="J54" s="57"/>
      <c r="K54" s="208"/>
      <c r="L54" s="206"/>
    </row>
    <row r="55" spans="1:12" ht="21" customHeight="1">
      <c r="A55" s="54">
        <v>10</v>
      </c>
      <c r="B55" s="55" t="s">
        <v>556</v>
      </c>
      <c r="C55" s="209" t="s">
        <v>558</v>
      </c>
      <c r="D55" s="55" t="s">
        <v>276</v>
      </c>
      <c r="E55" s="54" t="s">
        <v>13</v>
      </c>
      <c r="F55" s="56">
        <v>150000</v>
      </c>
      <c r="G55" s="54" t="s">
        <v>13</v>
      </c>
      <c r="H55" s="54" t="s">
        <v>13</v>
      </c>
      <c r="I55" s="54" t="s">
        <v>13</v>
      </c>
      <c r="J55" s="56" t="s">
        <v>1101</v>
      </c>
      <c r="K55" s="190" t="s">
        <v>559</v>
      </c>
      <c r="L55" s="54" t="s">
        <v>12</v>
      </c>
    </row>
    <row r="56" spans="1:12" ht="21" customHeight="1">
      <c r="A56" s="54"/>
      <c r="B56" s="55" t="s">
        <v>557</v>
      </c>
      <c r="C56" s="231"/>
      <c r="D56" s="55"/>
      <c r="F56" s="54"/>
      <c r="G56" s="55"/>
      <c r="H56" s="55"/>
      <c r="I56" s="55"/>
      <c r="J56" s="54" t="s">
        <v>1095</v>
      </c>
      <c r="K56" s="190"/>
      <c r="L56" s="54"/>
    </row>
    <row r="57" spans="1:12" ht="21" customHeight="1">
      <c r="A57" s="57"/>
      <c r="B57" s="58"/>
      <c r="C57" s="58"/>
      <c r="D57" s="58"/>
      <c r="E57" s="57"/>
      <c r="F57" s="57"/>
      <c r="G57" s="57"/>
      <c r="H57" s="57"/>
      <c r="I57" s="57"/>
      <c r="J57" s="57"/>
      <c r="K57" s="58"/>
      <c r="L57" s="57"/>
    </row>
    <row r="58" spans="1:12" ht="21" customHeight="1">
      <c r="A58" s="54">
        <v>11</v>
      </c>
      <c r="B58" s="55" t="s">
        <v>172</v>
      </c>
      <c r="C58" s="55" t="s">
        <v>173</v>
      </c>
      <c r="D58" s="55" t="s">
        <v>277</v>
      </c>
      <c r="E58" s="56">
        <v>250000</v>
      </c>
      <c r="F58" s="56">
        <v>250000</v>
      </c>
      <c r="G58" s="56">
        <v>250000</v>
      </c>
      <c r="H58" s="56" t="s">
        <v>13</v>
      </c>
      <c r="I58" s="56" t="s">
        <v>13</v>
      </c>
      <c r="J58" s="56" t="s">
        <v>468</v>
      </c>
      <c r="K58" s="29" t="s">
        <v>449</v>
      </c>
      <c r="L58" s="54" t="s">
        <v>176</v>
      </c>
    </row>
    <row r="59" spans="1:12" ht="21" customHeight="1">
      <c r="A59" s="54"/>
      <c r="B59" s="55"/>
      <c r="C59" s="55" t="s">
        <v>174</v>
      </c>
      <c r="D59" s="55"/>
      <c r="E59" s="54"/>
      <c r="F59" s="54"/>
      <c r="G59" s="54"/>
      <c r="H59" s="54"/>
      <c r="I59" s="54"/>
      <c r="J59" s="54" t="s">
        <v>478</v>
      </c>
      <c r="K59" s="54"/>
      <c r="L59" s="54" t="s">
        <v>177</v>
      </c>
    </row>
    <row r="60" spans="1:12" ht="21" customHeight="1">
      <c r="A60" s="54"/>
      <c r="B60" s="55"/>
      <c r="C60" s="55" t="s">
        <v>175</v>
      </c>
      <c r="D60" s="55"/>
      <c r="E60" s="55"/>
      <c r="F60" s="55"/>
      <c r="G60" s="55"/>
      <c r="H60" s="55"/>
      <c r="I60" s="55"/>
      <c r="J60" s="54" t="s">
        <v>479</v>
      </c>
      <c r="K60" s="55"/>
      <c r="L60" s="55"/>
    </row>
    <row r="61" spans="1:12" ht="21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21" customHeight="1">
      <c r="A62" s="54">
        <v>12</v>
      </c>
      <c r="B62" s="55" t="s">
        <v>422</v>
      </c>
      <c r="C62" s="55" t="s">
        <v>178</v>
      </c>
      <c r="D62" s="55" t="s">
        <v>276</v>
      </c>
      <c r="E62" s="54" t="s">
        <v>13</v>
      </c>
      <c r="F62" s="56">
        <v>10000000</v>
      </c>
      <c r="G62" s="54" t="s">
        <v>13</v>
      </c>
      <c r="H62" s="54" t="s">
        <v>13</v>
      </c>
      <c r="I62" s="54" t="s">
        <v>13</v>
      </c>
      <c r="J62" s="56" t="s">
        <v>1100</v>
      </c>
      <c r="K62" s="29" t="s">
        <v>450</v>
      </c>
      <c r="L62" s="204" t="s">
        <v>1188</v>
      </c>
    </row>
    <row r="63" spans="1:12" ht="21" customHeight="1">
      <c r="A63" s="54"/>
      <c r="B63" s="55" t="s">
        <v>423</v>
      </c>
      <c r="C63" s="55" t="s">
        <v>179</v>
      </c>
      <c r="D63" s="55"/>
      <c r="E63" s="55"/>
      <c r="F63" s="54"/>
      <c r="G63" s="55"/>
      <c r="H63" s="55"/>
      <c r="I63" s="55"/>
      <c r="J63" s="54" t="s">
        <v>1095</v>
      </c>
      <c r="K63" s="190" t="s">
        <v>179</v>
      </c>
      <c r="L63" s="54" t="s">
        <v>177</v>
      </c>
    </row>
    <row r="64" spans="1:12" ht="21" customHeight="1">
      <c r="A64" s="57"/>
      <c r="B64" s="58"/>
      <c r="C64" s="58"/>
      <c r="D64" s="58"/>
      <c r="E64" s="58"/>
      <c r="F64" s="57"/>
      <c r="G64" s="58"/>
      <c r="H64" s="58"/>
      <c r="I64" s="58"/>
      <c r="J64" s="57"/>
      <c r="K64" s="58"/>
      <c r="L64" s="58"/>
    </row>
    <row r="65" spans="1:12" ht="21" customHeight="1">
      <c r="A65" s="54">
        <v>13</v>
      </c>
      <c r="B65" s="55" t="s">
        <v>906</v>
      </c>
      <c r="C65" s="231" t="s">
        <v>907</v>
      </c>
      <c r="D65" s="55" t="s">
        <v>276</v>
      </c>
      <c r="E65" s="54" t="s">
        <v>13</v>
      </c>
      <c r="F65" s="56">
        <v>8000000</v>
      </c>
      <c r="G65" s="54" t="s">
        <v>13</v>
      </c>
      <c r="H65" s="55"/>
      <c r="J65" s="56" t="s">
        <v>1099</v>
      </c>
      <c r="K65" s="244" t="s">
        <v>908</v>
      </c>
      <c r="L65" s="54" t="s">
        <v>12</v>
      </c>
    </row>
    <row r="66" spans="1:12" ht="21" customHeight="1">
      <c r="A66" s="54"/>
      <c r="B66" s="55"/>
      <c r="C66" s="55"/>
      <c r="D66" s="55"/>
      <c r="F66" s="54"/>
      <c r="G66" s="55"/>
      <c r="H66" s="54"/>
      <c r="I66" s="71"/>
      <c r="J66" s="45" t="s">
        <v>1095</v>
      </c>
      <c r="K66" s="190" t="s">
        <v>909</v>
      </c>
      <c r="L66" s="55"/>
    </row>
    <row r="67" spans="1:12" ht="21" customHeight="1">
      <c r="A67" s="57"/>
      <c r="B67" s="58"/>
      <c r="C67" s="58"/>
      <c r="D67" s="58"/>
      <c r="E67" s="67"/>
      <c r="F67" s="57"/>
      <c r="G67" s="58"/>
      <c r="H67" s="57"/>
      <c r="I67" s="69"/>
      <c r="J67" s="200"/>
      <c r="K67" s="191"/>
      <c r="L67" s="58"/>
    </row>
    <row r="68" spans="1:12" ht="21" customHeight="1">
      <c r="A68" s="54">
        <v>14</v>
      </c>
      <c r="B68" s="55" t="s">
        <v>1113</v>
      </c>
      <c r="C68" s="55" t="s">
        <v>171</v>
      </c>
      <c r="D68" s="55" t="s">
        <v>1114</v>
      </c>
      <c r="E68" s="45" t="s">
        <v>13</v>
      </c>
      <c r="F68" s="54" t="s">
        <v>253</v>
      </c>
      <c r="G68" s="68">
        <v>300000</v>
      </c>
      <c r="H68" s="68">
        <v>300000</v>
      </c>
      <c r="I68" s="71" t="s">
        <v>13</v>
      </c>
      <c r="J68" s="45" t="s">
        <v>1117</v>
      </c>
      <c r="K68" s="190" t="s">
        <v>1118</v>
      </c>
      <c r="L68" s="204" t="s">
        <v>12</v>
      </c>
    </row>
    <row r="69" spans="1:12" ht="21" customHeight="1">
      <c r="A69" s="54"/>
      <c r="B69" s="135"/>
      <c r="C69" s="55"/>
      <c r="D69" s="55" t="s">
        <v>1115</v>
      </c>
      <c r="F69" s="54"/>
      <c r="G69" s="55"/>
      <c r="H69" s="54"/>
      <c r="I69" s="71"/>
      <c r="J69" s="45" t="s">
        <v>1095</v>
      </c>
      <c r="K69" s="190" t="s">
        <v>1119</v>
      </c>
      <c r="L69" s="55"/>
    </row>
    <row r="70" spans="1:12" ht="18.75" customHeight="1">
      <c r="A70" s="55"/>
      <c r="B70" s="135"/>
      <c r="C70" s="55"/>
      <c r="D70" s="29" t="s">
        <v>1116</v>
      </c>
      <c r="E70" s="55"/>
      <c r="F70" s="55"/>
      <c r="G70" s="55"/>
      <c r="H70" s="55"/>
      <c r="I70" s="311"/>
      <c r="J70" s="55"/>
      <c r="K70" s="55"/>
      <c r="L70" s="55"/>
    </row>
    <row r="71" spans="1:12" ht="21" customHeight="1">
      <c r="A71" s="55"/>
      <c r="B71" s="55"/>
      <c r="C71" s="55"/>
      <c r="E71" s="55"/>
      <c r="F71" s="55"/>
      <c r="G71" s="55"/>
      <c r="H71" s="55"/>
      <c r="I71" s="311"/>
      <c r="J71" s="55"/>
      <c r="K71" s="55"/>
      <c r="L71" s="55"/>
    </row>
    <row r="72" spans="1:12" ht="18.75" customHeight="1">
      <c r="A72" s="237">
        <v>15</v>
      </c>
      <c r="B72" s="237" t="s">
        <v>1189</v>
      </c>
      <c r="C72" s="237" t="s">
        <v>1190</v>
      </c>
      <c r="D72" s="237" t="s">
        <v>1191</v>
      </c>
      <c r="E72" s="312">
        <v>5000000</v>
      </c>
      <c r="F72" s="312">
        <v>5000000</v>
      </c>
      <c r="G72" s="312">
        <v>5000000</v>
      </c>
      <c r="H72" s="312">
        <v>5000000</v>
      </c>
      <c r="I72" s="312">
        <v>5000000</v>
      </c>
      <c r="J72" s="204" t="s">
        <v>1194</v>
      </c>
      <c r="K72" s="368" t="s">
        <v>1192</v>
      </c>
      <c r="L72" s="204" t="s">
        <v>12</v>
      </c>
    </row>
    <row r="73" spans="1:12" ht="18.75" customHeight="1">
      <c r="A73" s="55"/>
      <c r="B73" s="55"/>
      <c r="C73" s="55" t="s">
        <v>1196</v>
      </c>
      <c r="D73" s="55"/>
      <c r="E73" s="55"/>
      <c r="F73" s="55"/>
      <c r="G73" s="55"/>
      <c r="H73" s="55"/>
      <c r="I73" s="55"/>
      <c r="J73" s="54" t="s">
        <v>1195</v>
      </c>
      <c r="K73" s="55" t="s">
        <v>1193</v>
      </c>
      <c r="L73" s="55"/>
    </row>
    <row r="74" spans="1:12" ht="18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21">
      <c r="A75" s="473" t="s">
        <v>1197</v>
      </c>
      <c r="B75" s="474"/>
      <c r="C75" s="474"/>
      <c r="D75" s="475"/>
      <c r="E75" s="299">
        <f>E11+E20+E33+E41+E44+E58</f>
        <v>19950000</v>
      </c>
      <c r="F75" s="299">
        <f>F11+F20+F23+F30+F44+F55+F62+F72</f>
        <v>32750000</v>
      </c>
      <c r="G75" s="299">
        <f>G11+G20+G23+G30+G33+G41+G44+G48+G58+G68+G72</f>
        <v>26950000</v>
      </c>
      <c r="H75" s="299">
        <f>H11+H20+H23+H30+H41+H44+H68+H72</f>
        <v>23300000</v>
      </c>
      <c r="I75" s="299">
        <f>I11+I20+I23+I30+I41+I44+I48+I72</f>
        <v>23400000</v>
      </c>
      <c r="J75" s="295"/>
      <c r="K75" s="295"/>
      <c r="L75" s="295"/>
    </row>
    <row r="76" spans="1:4" s="135" customFormat="1" ht="21" customHeight="1">
      <c r="A76" s="70"/>
      <c r="D76" s="227"/>
    </row>
    <row r="79" ht="21" customHeight="1">
      <c r="D79" s="45"/>
    </row>
    <row r="82" ht="21" customHeight="1">
      <c r="A82" s="45"/>
    </row>
    <row r="83" ht="21" customHeight="1">
      <c r="A83" s="45"/>
    </row>
    <row r="84" ht="21" customHeight="1">
      <c r="A84" s="45"/>
    </row>
    <row r="85" ht="21" customHeight="1">
      <c r="A85" s="45"/>
    </row>
    <row r="86" ht="21" customHeight="1">
      <c r="A86" s="45"/>
    </row>
    <row r="87" ht="21" customHeight="1">
      <c r="A87" s="45"/>
    </row>
    <row r="88" ht="21" customHeight="1">
      <c r="A88" s="45"/>
    </row>
    <row r="89" ht="21" customHeight="1">
      <c r="A89" s="45"/>
    </row>
    <row r="90" ht="21" customHeight="1">
      <c r="A90" s="45"/>
    </row>
    <row r="91" ht="21" customHeight="1">
      <c r="A91" s="45"/>
    </row>
    <row r="117" s="47" customFormat="1" ht="21" customHeight="1"/>
    <row r="118" s="47" customFormat="1" ht="21" customHeight="1"/>
    <row r="119" s="47" customFormat="1" ht="21" customHeight="1"/>
    <row r="120" s="47" customFormat="1" ht="21" customHeight="1"/>
    <row r="121" s="47" customFormat="1" ht="21" customHeight="1"/>
    <row r="122" s="47" customFormat="1" ht="21" customHeight="1"/>
    <row r="123" s="47" customFormat="1" ht="21" customHeight="1"/>
    <row r="124" s="47" customFormat="1" ht="21" customHeight="1"/>
    <row r="125" s="47" customFormat="1" ht="21" customHeight="1"/>
    <row r="126" s="47" customFormat="1" ht="21" customHeight="1"/>
    <row r="127" s="47" customFormat="1" ht="21" customHeight="1"/>
    <row r="128" s="47" customFormat="1" ht="21" customHeight="1"/>
    <row r="129" s="47" customFormat="1" ht="21" customHeight="1"/>
    <row r="130" s="47" customFormat="1" ht="21" customHeight="1"/>
    <row r="131" s="47" customFormat="1" ht="21" customHeight="1"/>
    <row r="132" s="47" customFormat="1" ht="21" customHeight="1"/>
    <row r="133" s="47" customFormat="1" ht="21" customHeight="1"/>
    <row r="134" s="47" customFormat="1" ht="21" customHeight="1"/>
    <row r="135" s="47" customFormat="1" ht="21" customHeight="1"/>
    <row r="136" s="47" customFormat="1" ht="21" customHeight="1"/>
    <row r="137" s="30" customFormat="1" ht="21" customHeight="1"/>
    <row r="138" s="30" customFormat="1" ht="21" customHeight="1"/>
    <row r="139" s="30" customFormat="1" ht="21" customHeight="1"/>
    <row r="140" s="30" customFormat="1" ht="21" customHeight="1"/>
    <row r="141" s="30" customFormat="1" ht="21" customHeight="1"/>
    <row r="142" s="30" customFormat="1" ht="21" customHeight="1"/>
    <row r="143" s="30" customFormat="1" ht="21" customHeight="1"/>
    <row r="144" s="30" customFormat="1" ht="21" customHeight="1"/>
    <row r="145" s="30" customFormat="1" ht="21" customHeight="1"/>
    <row r="146" s="30" customFormat="1" ht="21" customHeight="1"/>
    <row r="147" s="30" customFormat="1" ht="21" customHeight="1"/>
    <row r="148" s="30" customFormat="1" ht="21" customHeight="1"/>
    <row r="149" s="30" customFormat="1" ht="21" customHeight="1"/>
    <row r="150" s="30" customFormat="1" ht="21" customHeight="1"/>
    <row r="151" s="30" customFormat="1" ht="21" customHeight="1"/>
    <row r="152" s="30" customFormat="1" ht="21" customHeight="1"/>
    <row r="153" s="30" customFormat="1" ht="21" customHeight="1"/>
    <row r="154" s="30" customFormat="1" ht="21" customHeight="1"/>
    <row r="155" s="30" customFormat="1" ht="21" customHeight="1"/>
    <row r="156" s="30" customFormat="1" ht="21" customHeight="1"/>
    <row r="157" s="30" customFormat="1" ht="21" customHeight="1"/>
    <row r="158" s="30" customFormat="1" ht="21" customHeight="1"/>
    <row r="159" s="30" customFormat="1" ht="21" customHeight="1"/>
    <row r="160" s="30" customFormat="1" ht="21" customHeight="1"/>
    <row r="161" s="30" customFormat="1" ht="21" customHeight="1"/>
    <row r="162" s="30" customFormat="1" ht="21" customHeight="1"/>
    <row r="163" s="30" customFormat="1" ht="21" customHeight="1"/>
    <row r="164" s="30" customFormat="1" ht="21" customHeight="1"/>
    <row r="165" s="30" customFormat="1" ht="21" customHeight="1"/>
    <row r="166" s="30" customFormat="1" ht="21" customHeight="1"/>
    <row r="167" s="30" customFormat="1" ht="21" customHeight="1"/>
    <row r="168" s="30" customFormat="1" ht="21" customHeight="1"/>
    <row r="169" s="30" customFormat="1" ht="21" customHeight="1"/>
    <row r="170" s="30" customFormat="1" ht="21" customHeight="1"/>
    <row r="171" s="30" customFormat="1" ht="21" customHeight="1"/>
    <row r="172" s="30" customFormat="1" ht="21" customHeight="1"/>
    <row r="173" s="30" customFormat="1" ht="21" customHeight="1"/>
    <row r="174" s="30" customFormat="1" ht="21" customHeight="1"/>
    <row r="175" s="30" customFormat="1" ht="21" customHeight="1"/>
    <row r="176" s="30" customFormat="1" ht="21" customHeight="1"/>
    <row r="177" s="30" customFormat="1" ht="21" customHeight="1"/>
    <row r="178" s="30" customFormat="1" ht="21" customHeight="1"/>
    <row r="179" s="30" customFormat="1" ht="21" customHeight="1"/>
    <row r="180" s="30" customFormat="1" ht="21" customHeight="1"/>
    <row r="181" s="30" customFormat="1" ht="21" customHeight="1"/>
    <row r="182" s="30" customFormat="1" ht="21" customHeight="1"/>
    <row r="183" s="30" customFormat="1" ht="21" customHeight="1"/>
    <row r="184" s="30" customFormat="1" ht="21" customHeight="1"/>
    <row r="185" s="30" customFormat="1" ht="21" customHeight="1"/>
    <row r="186" s="30" customFormat="1" ht="21" customHeight="1"/>
    <row r="187" s="30" customFormat="1" ht="21" customHeight="1"/>
    <row r="188" s="30" customFormat="1" ht="21" customHeight="1"/>
    <row r="189" s="30" customFormat="1" ht="21" customHeight="1"/>
    <row r="190" spans="1:12" s="30" customFormat="1" ht="21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s="30" customFormat="1" ht="21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s="30" customFormat="1" ht="21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s="30" customFormat="1" ht="21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 s="30" customFormat="1" ht="21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 s="30" customFormat="1" ht="21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 s="30" customFormat="1" ht="21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1:12" s="30" customFormat="1" ht="21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</sheetData>
  <sheetProtection/>
  <mergeCells count="16">
    <mergeCell ref="E52:I52"/>
    <mergeCell ref="E27:I27"/>
    <mergeCell ref="E8:I8"/>
    <mergeCell ref="A27:A29"/>
    <mergeCell ref="B27:B29"/>
    <mergeCell ref="C27:C29"/>
    <mergeCell ref="A75:D75"/>
    <mergeCell ref="A52:A54"/>
    <mergeCell ref="B52:B54"/>
    <mergeCell ref="C52:C54"/>
    <mergeCell ref="A1:K1"/>
    <mergeCell ref="A2:L2"/>
    <mergeCell ref="A3:L3"/>
    <mergeCell ref="A8:A10"/>
    <mergeCell ref="B8:B10"/>
    <mergeCell ref="C8:C10"/>
  </mergeCells>
  <printOptions horizontalCentered="1"/>
  <pageMargins left="0.37" right="0.07874015748031496" top="0.7480314960629921" bottom="0.1968503937007874" header="0.11811023622047245" footer="0.0393700787401574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view="pageBreakPreview" zoomScaleSheetLayoutView="100" zoomScalePageLayoutView="0" workbookViewId="0" topLeftCell="A1">
      <selection activeCell="L1" sqref="L1"/>
    </sheetView>
  </sheetViews>
  <sheetFormatPr defaultColWidth="9.140625" defaultRowHeight="21" customHeight="1"/>
  <cols>
    <col min="1" max="1" width="2.7109375" style="1" customWidth="1"/>
    <col min="2" max="2" width="16.00390625" style="1" customWidth="1"/>
    <col min="3" max="3" width="25.421875" style="1" customWidth="1"/>
    <col min="4" max="4" width="18.8515625" style="1" customWidth="1"/>
    <col min="5" max="9" width="6.7109375" style="1" customWidth="1"/>
    <col min="10" max="10" width="10.00390625" style="1" customWidth="1"/>
    <col min="11" max="11" width="15.140625" style="1" customWidth="1"/>
    <col min="12" max="12" width="12.00390625" style="1" customWidth="1"/>
    <col min="13" max="13" width="4.140625" style="1" customWidth="1"/>
    <col min="14" max="16384" width="9.00390625" style="1" customWidth="1"/>
  </cols>
  <sheetData>
    <row r="1" spans="1:12" s="46" customFormat="1" ht="21">
      <c r="A1" s="476" t="s">
        <v>725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  <c r="L1" s="193" t="s">
        <v>1081</v>
      </c>
    </row>
    <row r="2" spans="1:12" s="46" customFormat="1" ht="21">
      <c r="A2" s="476" t="s">
        <v>1324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1:12" s="46" customFormat="1" ht="21">
      <c r="A3" s="476" t="s">
        <v>1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46" customFormat="1" ht="21">
      <c r="A4" s="43" t="s">
        <v>873</v>
      </c>
      <c r="B4" s="43"/>
      <c r="C4" s="43"/>
      <c r="D4" s="43"/>
      <c r="E4" s="42"/>
      <c r="F4" s="42"/>
      <c r="G4" s="42"/>
      <c r="H4" s="42"/>
      <c r="I4" s="42"/>
      <c r="J4" s="42"/>
      <c r="K4" s="42"/>
      <c r="L4" s="42"/>
    </row>
    <row r="5" spans="1:12" s="46" customFormat="1" ht="21">
      <c r="A5" s="43" t="s">
        <v>874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</row>
    <row r="6" spans="1:12" s="11" customFormat="1" ht="21" customHeight="1">
      <c r="A6" s="3" t="s">
        <v>788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1" customFormat="1" ht="21" customHeight="1">
      <c r="A7" s="3" t="s">
        <v>789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" customHeight="1">
      <c r="A8" s="478" t="s">
        <v>2</v>
      </c>
      <c r="B8" s="478" t="s">
        <v>3</v>
      </c>
      <c r="C8" s="478" t="s">
        <v>4</v>
      </c>
      <c r="D8" s="228" t="s">
        <v>232</v>
      </c>
      <c r="E8" s="470" t="s">
        <v>236</v>
      </c>
      <c r="F8" s="471"/>
      <c r="G8" s="471"/>
      <c r="H8" s="471"/>
      <c r="I8" s="472"/>
      <c r="J8" s="155" t="s">
        <v>228</v>
      </c>
      <c r="K8" s="156" t="s">
        <v>5</v>
      </c>
      <c r="L8" s="202" t="s">
        <v>771</v>
      </c>
    </row>
    <row r="9" spans="1:12" ht="21" customHeight="1">
      <c r="A9" s="479"/>
      <c r="B9" s="479"/>
      <c r="C9" s="479"/>
      <c r="D9" s="229" t="s">
        <v>233</v>
      </c>
      <c r="E9" s="204">
        <v>2566</v>
      </c>
      <c r="F9" s="204">
        <v>2567</v>
      </c>
      <c r="G9" s="204">
        <v>2568</v>
      </c>
      <c r="H9" s="204">
        <v>2569</v>
      </c>
      <c r="I9" s="204">
        <v>2570</v>
      </c>
      <c r="J9" s="38" t="s">
        <v>229</v>
      </c>
      <c r="K9" s="38" t="s">
        <v>7</v>
      </c>
      <c r="L9" s="205" t="s">
        <v>772</v>
      </c>
    </row>
    <row r="10" spans="1:12" ht="21" customHeight="1">
      <c r="A10" s="479"/>
      <c r="B10" s="479"/>
      <c r="C10" s="479"/>
      <c r="D10" s="186"/>
      <c r="E10" s="54" t="s">
        <v>9</v>
      </c>
      <c r="F10" s="54" t="s">
        <v>9</v>
      </c>
      <c r="G10" s="54" t="s">
        <v>9</v>
      </c>
      <c r="H10" s="54" t="s">
        <v>9</v>
      </c>
      <c r="I10" s="54" t="s">
        <v>9</v>
      </c>
      <c r="J10" s="38"/>
      <c r="K10" s="171"/>
      <c r="L10" s="205"/>
    </row>
    <row r="11" spans="1:12" ht="21" customHeight="1">
      <c r="A11" s="156">
        <v>1</v>
      </c>
      <c r="B11" s="165" t="s">
        <v>157</v>
      </c>
      <c r="C11" s="165" t="s">
        <v>159</v>
      </c>
      <c r="D11" s="165" t="s">
        <v>724</v>
      </c>
      <c r="E11" s="167">
        <v>650000</v>
      </c>
      <c r="F11" s="167">
        <v>650000</v>
      </c>
      <c r="G11" s="167">
        <v>650000</v>
      </c>
      <c r="H11" s="167">
        <v>650000</v>
      </c>
      <c r="I11" s="167">
        <v>650000</v>
      </c>
      <c r="J11" s="156" t="s">
        <v>500</v>
      </c>
      <c r="K11" s="168" t="s">
        <v>295</v>
      </c>
      <c r="L11" s="156" t="s">
        <v>1171</v>
      </c>
    </row>
    <row r="12" spans="1:12" ht="21" customHeight="1">
      <c r="A12" s="161"/>
      <c r="B12" s="161" t="s">
        <v>158</v>
      </c>
      <c r="C12" s="161" t="s">
        <v>160</v>
      </c>
      <c r="D12" s="161" t="s">
        <v>723</v>
      </c>
      <c r="E12" s="38"/>
      <c r="F12" s="38"/>
      <c r="G12" s="38"/>
      <c r="H12" s="38"/>
      <c r="I12" s="38"/>
      <c r="J12" s="162"/>
      <c r="K12" s="162" t="s">
        <v>296</v>
      </c>
      <c r="L12" s="171"/>
    </row>
    <row r="13" spans="1:12" ht="21" customHeight="1">
      <c r="A13" s="164"/>
      <c r="B13" s="159"/>
      <c r="C13" s="159"/>
      <c r="D13" s="164"/>
      <c r="E13" s="159"/>
      <c r="F13" s="159"/>
      <c r="G13" s="159"/>
      <c r="H13" s="159"/>
      <c r="I13" s="159"/>
      <c r="J13" s="159"/>
      <c r="K13" s="159"/>
      <c r="L13" s="159"/>
    </row>
    <row r="14" spans="1:12" s="29" customFormat="1" ht="21">
      <c r="A14" s="473" t="s">
        <v>1323</v>
      </c>
      <c r="B14" s="474"/>
      <c r="C14" s="474"/>
      <c r="D14" s="475"/>
      <c r="E14" s="299">
        <f>E11</f>
        <v>650000</v>
      </c>
      <c r="F14" s="299">
        <f>F11</f>
        <v>650000</v>
      </c>
      <c r="G14" s="299">
        <f>G11</f>
        <v>650000</v>
      </c>
      <c r="H14" s="299">
        <f>H11</f>
        <v>650000</v>
      </c>
      <c r="I14" s="299">
        <f>I11</f>
        <v>650000</v>
      </c>
      <c r="J14" s="295"/>
      <c r="K14" s="295"/>
      <c r="L14" s="295"/>
    </row>
    <row r="15" spans="2:12" ht="21" customHeight="1">
      <c r="B15" s="12"/>
      <c r="C15" s="12"/>
      <c r="D15" s="233"/>
      <c r="E15" s="12"/>
      <c r="F15" s="12"/>
      <c r="G15" s="12"/>
      <c r="H15" s="12"/>
      <c r="I15" s="12"/>
      <c r="J15" s="12"/>
      <c r="K15" s="12"/>
      <c r="L15" s="12"/>
    </row>
    <row r="16" spans="2:12" ht="2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21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21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21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21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21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21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8">
    <mergeCell ref="E8:I8"/>
    <mergeCell ref="C8:C10"/>
    <mergeCell ref="A14:D14"/>
    <mergeCell ref="A1:K1"/>
    <mergeCell ref="A2:L2"/>
    <mergeCell ref="A3:L3"/>
    <mergeCell ref="A8:A10"/>
    <mergeCell ref="B8:B10"/>
  </mergeCells>
  <printOptions horizontalCentered="1"/>
  <pageMargins left="0.2755905511811024" right="0.03937007874015748" top="0.7480314960629921" bottom="0.03937007874015748" header="0.31496062992125984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2021-06-25T04:54:09Z</cp:lastPrinted>
  <dcterms:created xsi:type="dcterms:W3CDTF">2013-05-31T05:01:44Z</dcterms:created>
  <dcterms:modified xsi:type="dcterms:W3CDTF">2021-08-19T02:22:39Z</dcterms:modified>
  <cp:category/>
  <cp:version/>
  <cp:contentType/>
  <cp:contentStatus/>
</cp:coreProperties>
</file>