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805" activeTab="0"/>
  </bookViews>
  <sheets>
    <sheet name="B_RemainedBudget" sheetId="1" r:id="rId1"/>
  </sheets>
  <definedNames>
    <definedName name="_xlnm.Print_Titles" localSheetId="0">'B_RemainedBudget'!$1:$1</definedName>
  </definedNames>
  <calcPr fullCalcOnLoad="1"/>
</workbook>
</file>

<file path=xl/sharedStrings.xml><?xml version="1.0" encoding="utf-8"?>
<sst xmlns="http://schemas.openxmlformats.org/spreadsheetml/2006/main" count="788" uniqueCount="191">
  <si>
    <t>งาน</t>
  </si>
  <si>
    <t>หมวดรายจ่าย</t>
  </si>
  <si>
    <t>ประเภทรายจ่าย</t>
  </si>
  <si>
    <t>โครงการ</t>
  </si>
  <si>
    <t>งบประมาณอนุมัติ
(บาท)</t>
  </si>
  <si>
    <t>โอนเพิ่ม
(บาท)</t>
  </si>
  <si>
    <t>โอนลด
(บาท)</t>
  </si>
  <si>
    <t>ผูกพัน
(บาท)</t>
  </si>
  <si>
    <t>เบิกจ่าย
(บาท)</t>
  </si>
  <si>
    <t>งบประมาณคงเหลือ
(บาท)</t>
  </si>
  <si>
    <t>งานบริหารทั่วไป</t>
  </si>
  <si>
    <t>ค่าใช้สอย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</si>
  <si>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</si>
  <si>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</si>
  <si>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- ค่าใช้จ่ายในการเดินทางไปราชการอบรมสัมมนา เช่น ค่าลงทะเบียนอบรม ค่าพาหนะ ค่าเบี้ยงเลี้ยง ค่าที่พัก  ฯลฯ</t>
  </si>
  <si>
    <t>- ค่าใช้จ่ายในการเลือกตั้งท้องถิ่น</t>
  </si>
  <si>
    <t>- เพื่อจ่ายเป็นค่าจัดโครงการ อบต.พบประชาชน</t>
  </si>
  <si>
    <t>- เพื่อจ่ายเป็นค่าจัดโครงการจัดทำแผนพัฒนาท้องถิ่นสี่ปี</t>
  </si>
  <si>
    <t>- เพื่อจ่ายเป็นค่าจัดโครงการอบรมมาตรฐานคุณธรรมจริยธรรม
  ของบุคลากรองค์การบริหารส่วนตำบลบึงเกลือ</t>
  </si>
  <si>
    <t>- เพื่อจ่ายเป็นค่าจัดโครงการอบรมให้ความรู้การคัดแยกขยะมูลฝอย</t>
  </si>
  <si>
    <t>- เพื่อจ่ายเป็นค่าจัดงานโครงการ 5 ส.</t>
  </si>
  <si>
    <t>- เพื่อจ่ายเป็นค่าจัดงานโครงการส่งเสริมความรู้ด้านกฎหมาย</t>
  </si>
  <si>
    <t>ค่าบำรุงรักษาและซ่อมแซม</t>
  </si>
  <si>
    <t>รวมหมวดค่าใช้สอย</t>
  </si>
  <si>
    <t>ค่าวัสดุ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</si>
  <si>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</si>
  <si>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</si>
  <si>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</si>
  <si>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</si>
  <si>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</si>
  <si>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</si>
  <si>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รวมหมวดค่าวัสดุ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</si>
  <si>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</si>
  <si>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</si>
  <si>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</si>
  <si>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</si>
  <si>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</si>
  <si>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รวมหมวดค่าสาธารณูปโภค</t>
  </si>
  <si>
    <t>ค่าครุภัณฑ์</t>
  </si>
  <si>
    <t>ครุภัณฑ์สำนักงาน</t>
  </si>
  <si>
    <t>ค่าจัดซื้อครุภัณฑ์เก้าอี้พลาสติก</t>
  </si>
  <si>
    <t>ค่าจัดซื้อครุภัณฑ์ชุดรับแขก</t>
  </si>
  <si>
    <t>ค่าจัดซื้อครุภัณฑ์โต๊ะ,เก้าอื้ ประธานสภา,รองประธานสภา</t>
  </si>
  <si>
    <t>ค่าจัดซื้อครุภัณฑ์โต๊ะพับเอนกประสงค์</t>
  </si>
  <si>
    <t>ค่าจัดซื้อครุภัณฑ์พัดลมอุตสาหกรรม</t>
  </si>
  <si>
    <t>ครุภัณฑ์โฆษณาและเผยแพร่</t>
  </si>
  <si>
    <t>ค่าจัดซื้อครุภัณฑ์เครื่องเสียง</t>
  </si>
  <si>
    <t>ครุภัณฑ์งานบ้านงานครัว</t>
  </si>
  <si>
    <t>ค่าจัดซื้อครุภัณฑ์เครื่องทำน้ำเย็น</t>
  </si>
  <si>
    <t>ครุภัณฑ์คอมพิวเตอร์</t>
  </si>
  <si>
    <t>ค่าจัดซื้อครุภัณฑ์คอมพิวเตอร์</t>
  </si>
  <si>
    <t>รวมหมวดค่าครุภัณฑ์</t>
  </si>
  <si>
    <t>เงินอุดหนุน</t>
  </si>
  <si>
    <t>เงินอุดหนุนองค์กรปกครองส่วนท้องถิ่น</t>
  </si>
  <si>
    <t>- เพื่อจ่ายเป็นเงินอุดหนุน ทต.ขวาว ในการดำเนินโครงการศูนย์ปฏิบัติ
การร่วมในการช่วยเหลือประชาชนขององค์กรปกครองส่วนท้องถิ่น
อำเภอเสลภูมิ</t>
  </si>
  <si>
    <t>รวมหมวดเงินอุดหนุน</t>
  </si>
  <si>
    <t>รวมงานบริหารทั่วไป</t>
  </si>
  <si>
    <t>งานบริหารงานคลัง</t>
  </si>
  <si>
    <t>- ค่าใช้จ่ายในการเดินทางไปราชการอบรมสัมมนา</t>
  </si>
  <si>
    <t>- โครงการอบรมให้ความรู้แก่พนักงานส่วนตำบล สมาชิกสภาองค์การบริหาร
ส่วนตำบลและประชาคมหมู่บ้านเพื่อความโปร่งใสด้านการจัดซื้อจัดจ้าง</t>
  </si>
  <si>
    <t>ค่าจัดซื้อครุภัณฑ์เครื่องสำรองไฟฟ้า</t>
  </si>
  <si>
    <t>ค่าจัดซื้อเครื่องพิมพ์</t>
  </si>
  <si>
    <t>รวมงานบริหารงานคลัง</t>
  </si>
  <si>
    <t>งานป้องกันภัยฝ่ายพลเรือนและระงับอัคคีภัย</t>
  </si>
  <si>
    <t>วัสดุเครื่องดับเพลิง</t>
  </si>
  <si>
    <t>รวมงานป้องกันภัยฝ่ายพลเรือนและระงับอัคคีภัย</t>
  </si>
  <si>
    <t>งานบริหารทั่วไปเกี่ยวกับการศึกษา</t>
  </si>
  <si>
    <t>ค่าจัดซื้อครุภัณฑ์เครื่องคอมพิวเตอร์</t>
  </si>
  <si>
    <t>ค่าจัดซื้อครุภัณฑ์เครื่องพิมพ์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</si>
  <si>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</si>
  <si>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</si>
  <si>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- เพื่อจ่ายเป็นค่าจัดโครงการเข้าค่ายพุทธบุตรพุทธรรม</t>
  </si>
  <si>
    <t>- เพื่อจ่ายเป็นค่าจัดงานวันเด็กโรงเรียนในเขต และศูนย์พัฒนาเด็กเล็กฯ</t>
  </si>
  <si>
    <t>- เพื่อจ่ายเป็นค่าพัฒนาครูผู้ดูแลเด็ก</t>
  </si>
  <si>
    <t>ค่าอาหารเสริม (นม)</t>
  </si>
  <si>
    <t>ค่าน้ำประปา ค่าน้ำบาดาล</t>
  </si>
  <si>
    <t>ค่าจัดซื้อครุภัณฑ์พัดลมโคจร</t>
  </si>
  <si>
    <t>ค่าจัดซื้อชุดโต๊ะรับประทานอาหารสำหรับเด็กศูนย์พัฒนาเด็กเล็ก</t>
  </si>
  <si>
    <t>ค่าจัดซื้อตู้เหล็กเก็บเอกสารแบบบานเลื่อนกระจก</t>
  </si>
  <si>
    <t>ค่าจัดซื้อครุภัณฑ์โทรทัศน์</t>
  </si>
  <si>
    <t>ค่าจัดซื้อจานรับสัญญาณดาวเทียม</t>
  </si>
  <si>
    <t>เงินอุดหนุนส่วนราชการ</t>
  </si>
  <si>
    <t>อุดหนุนกิจการส่งเสริมการศึกษาให้แก่โรงเรียนบ้านน้ำจั้นน้อยบึงเกลือ</t>
  </si>
  <si>
    <t>อุดหนุนกิจการส่งเสริมการศึกษาให้แก่โรงเรียนบ้านโนนสวรรค์</t>
  </si>
  <si>
    <t>อุดหนุนกิจการส่งเสริมการศึกษาให้แก่โรงเรียนบ้านบ่อแกนางเลา</t>
  </si>
  <si>
    <t>อุดหนุนกิจการส่งเสริมการศึกษาให้แก่โรงเรียนบ้านหัวคู</t>
  </si>
  <si>
    <t>อุดหนุนกิจการส่งเสริมการศึกษาให้แก่โรงเรียนประถมศึกษา</t>
  </si>
  <si>
    <t>รวมงานระดับก่อนวัยเรียนและประถมศึกษา</t>
  </si>
  <si>
    <t>งานบริการสาธารณสุขและงานสาธารณสุขอื่น</t>
  </si>
  <si>
    <t>- เพื่อจ่ายเป็นค่าจัดโครงการรณรงค์และป้องกันโรคพิษสุนัขบ้า</t>
  </si>
  <si>
    <t>- เพื่อจ่ายเป็นค่าจัดงาน โครงการรณรงค์ทำความสะอาดอ่างเก็บน้ำบึงเกลือ</t>
  </si>
  <si>
    <t>- เพื่อจ่ายเป็นค่าจัดงานโครงการป้องกันและควบคุมโรคไข้เลือดออก</t>
  </si>
  <si>
    <t>เพื่อจ่ายเป็นค่าจัดงานโครงการทำความสะอาดอ่างเก็บน้ำบึงเกลือ</t>
  </si>
  <si>
    <t>วัสดุวิทยาศาสตร์หรือการแพทย์</t>
  </si>
  <si>
    <t>รวมงานบริการสาธารณสุขและงานสาธารณสุขอื่น</t>
  </si>
  <si>
    <t>งานสวัสดิการสังคมและสังคมสงเคราะห์</t>
  </si>
  <si>
    <t>- เพื่อจ่ายเป็นค่าจัดงานโครงการอบรมให้ความรู้การคุ้มครองแก่ผู้บริโภค</t>
  </si>
  <si>
    <t>- เพื่อจ่ายเป็นค่าจัดงานโครงการอบรมให้ความรู้ด้านกฎหมายแก่กลุ่มสตรี</t>
  </si>
  <si>
    <t>- เพื่อจ่ายเป็นค่าจัดงานโครงการอบรมให้ความรู้ด้านการป้องกัน
  และแก้ไขโรคเอดส์</t>
  </si>
  <si>
    <t>- เพื่อจ่ายเป็นค่าจัดงานโครงการอบรมให้ความรู้เรื่องการดูแลสุขภาพเบื้องต้นแก่ตัวเองของผู้สูงอายุ ผู้พิการ</t>
  </si>
  <si>
    <t>รวมงานสวัสดิการสังคมและสังคมสงเคราะห์</t>
  </si>
  <si>
    <t>งานบริหารทั่วไปเกี่ยวกับเคหะและชุมชน</t>
  </si>
  <si>
    <t>- ค่าใช้จ่ายในการเดินทางไปราชการ อบรม สัมมนา เช่น ค่าลงทะเบียนอบรม ค่าพาหนะ  
ค่าเบี้ยเลี้ยง ค่าที่พัก ฯลฯ</t>
  </si>
  <si>
    <t>วัสดุก่อสร้าง</t>
  </si>
  <si>
    <t>ค่าจัดซื้อครุภัณฑ์ เครื่องพิมพ์</t>
  </si>
  <si>
    <t>รวมงานบริหารทั่วไปเกี่ยวกับเคหะและชุมชน</t>
  </si>
  <si>
    <t>งานไฟฟ้าถนน</t>
  </si>
  <si>
    <t>วัสดุไฟฟ้าและวิทยุ</t>
  </si>
  <si>
    <t>ค่าที่ดินและสิ่งก่อสร้าง</t>
  </si>
  <si>
    <t>ค่าก่อสร้างสิ่งสาธารณูปโภค</t>
  </si>
  <si>
    <t>ค่าก่อสร้างถนนผิวจราจรคอนกรีตเสริมเหล็ก บ้านน้ำจั้นน้อย หมู่ที่ 8</t>
  </si>
  <si>
    <t>ค่าก่อสร้างถนนผิวจราจรคอนกรีตเสริมเหล็ก บ้านน้ำจั้นใหญ่ หมู่ที่ 1</t>
  </si>
  <si>
    <t>ค่าก่อสร้างถนนผิวจราจรคอนกรีตเสริมเหล็ก บ้านโนนสวรรค์ หมู่ที่ 3</t>
  </si>
  <si>
    <t>ค่าก่อสร้างถนนผิวจราจรคอนกรีตเสริมเหล็ก บ้านบ่อแก หมู่ที่ 7</t>
  </si>
  <si>
    <t>ค่าก่อสร้างถนนผิวจราจรคอนกรีตเสริมเหล็ก บ้านบ่อแกน้อย หมู่ที่ 5</t>
  </si>
  <si>
    <t>ค่าก่อสร้างถนนผิวจราจรคอนกรีตเสริมเหล็ก บ้านหัวคู หมู่ที่ 4</t>
  </si>
  <si>
    <t>ค่าก่อสร้างถนนผิวจราจรคอนกรีตเสริมเหล็ก สายทางบ้านนางเลา 
หมู่ที่ 6 - บ้านนางเหล่ง</t>
  </si>
  <si>
    <t>รวมหมวดค่าที่ดินและสิ่งก่อสร้าง</t>
  </si>
  <si>
    <t>รวมงานไฟฟ้าถนน</t>
  </si>
  <si>
    <t>งานสวนสาธารณะ</t>
  </si>
  <si>
    <t>วัสดุการเกษตร</t>
  </si>
  <si>
    <t>รวมงานสวนสาธารณะ</t>
  </si>
  <si>
    <t>งานกำจัดขยะมูลฝอยและสิ่งปฏิกูล</t>
  </si>
  <si>
    <t>รวมงานกำจัดขยะมูลฝอยและสิ่งปฏิกูล</t>
  </si>
  <si>
    <t>งานบำบัดน้ำเสีย</t>
  </si>
  <si>
    <t>ค่าก่อสร้างรางระบายน้ำพร้อมขยายไหล่ทางคอนกรีตเสริมเหล็ก 
บ้านหัวคู หมู่ที่ 9</t>
  </si>
  <si>
    <t>รวมงานบำบัดน้ำเสีย</t>
  </si>
  <si>
    <t>งานส่งเสริมและสนับสนุนความเข้มแข็งชุมชน</t>
  </si>
  <si>
    <t>- เพื่อจ่ายเป็นค่าจัดโครงการรณรงค์และประชาสัมพันธ์ลดอุบัติเหตุ
ช่วงเทศกาลต่างๆ</t>
  </si>
  <si>
    <t>- เพื่อจ่ายเป็นค่าจัดงานโครงการแผ่นดินธรรม แผ่นดินทอง</t>
  </si>
  <si>
    <t>- เพื่อจ่ายเป็นโครงการอบรมกลุ่มเยาวชนพิทักษ์สิ่งแวดล้อมและสังคม</t>
  </si>
  <si>
    <t>รวมงานส่งเสริมและสนับสนุนความเข้มแข็งชุมชน</t>
  </si>
  <si>
    <t>งานกีฬาและนันทนาการ</t>
  </si>
  <si>
    <t>- เพื่อจ่ายเป็นค่าจัดส่งนักกีฬา เจ้าหน้าที่เข้าร่วมการแข่งขันกีฬาฯ</t>
  </si>
  <si>
    <t>อุดหนุน เทศบาลตำบลเสลภูมิ</t>
  </si>
  <si>
    <t>รวมงานกีฬาและนันทนาการ</t>
  </si>
  <si>
    <t>งานศาสนาวัฒนธรรมท้องถิ่น</t>
  </si>
  <si>
    <t>- เพื่อจ่ายเป็นค่าจัดกิจกรรมเข้าพรรษาเข้าวัดปฏิบัติธรรม</t>
  </si>
  <si>
    <t>- เพื่อจ่ายเป็นค่าจัดงานประเพณีบุญบั้งไฟ</t>
  </si>
  <si>
    <t>- เพื่อจ่ายเป็นค่าจัดงานประเพณีลอยกระทง</t>
  </si>
  <si>
    <t>รวมงานศาสนาวัฒนธรรมท้องถิ่น</t>
  </si>
  <si>
    <t>งานวิชาการวางแผนและส่งเสริมการท่องเที่ยว</t>
  </si>
  <si>
    <t>- ค่าใช้จ่ายในการเดินทางไปราชการอบรม สัมมนา เช่น ค่าลงทะเบียนอบรม ค่าพาหนะ ค่าเบี้ยเลี้ยง ค่าที่พัก ฯลฯ</t>
  </si>
  <si>
    <t>- เพื่อจ่ายเป็นค่าจัดโครงการประเพณีสงกรานต์ และวันผู้สูงอายุ</t>
  </si>
  <si>
    <t>- เพื่อจ่ายเป็นเป็นค่าจัดงานโครงการปลูกต้นไม้เฉลิมพระเกียรติ</t>
  </si>
  <si>
    <t>รวมงานวิชาการวางแผนและส่งเสริมการท่องเที่ยว</t>
  </si>
  <si>
    <t>งานส่งเสริมการเกษตร</t>
  </si>
  <si>
    <t>รวมงานส่งเสริมการเกษตร</t>
  </si>
  <si>
    <t>งานกิจการประปา</t>
  </si>
  <si>
    <t>ครุภัณฑ์การเกษตร</t>
  </si>
  <si>
    <t>จัดซื้อเครื่องสูบน้ำแบบบาดาล ขนาด 1.5 HP</t>
  </si>
  <si>
    <t>จัดซื้อเครื่องสูบน้ำแบบหอยโข่ง ขนาด 2 HP</t>
  </si>
  <si>
    <t>รวมงานกิจการประปา</t>
  </si>
  <si>
    <t>งบกลาง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</si>
  <si>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</si>
  <si>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</si>
  <si>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</si>
  <si>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</si>
  <si>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</si>
  <si>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</si>
  <si>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</si>
  <si>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- เพื่อจ่ายเป็นเงินสมทบกองทุนเลี้ยงชีพสำหรับลูกจ้างประจำของ
  ส่วนราชการซึ่งจดทะเบียนแล้ว</t>
  </si>
  <si>
    <t>- เพื่อจ่ายเป็นเงินสมทบกองทุนหลักประกันสุขภาพ อบต.บึงเกลือ</t>
  </si>
  <si>
    <t>เงินสมทบกองทุนบำเหน็จบำนาญข้าราชการส่วนท้องถิ่น (กบท.)</t>
  </si>
  <si>
    <t>เงินบำเหน็จลูกจ้างประจำ</t>
  </si>
  <si>
    <t>รวมหมวดงบกลาง</t>
  </si>
  <si>
    <t>รวมงบกลาง</t>
  </si>
  <si>
    <t>รวมทั้งหมด</t>
  </si>
  <si>
    <t>ลำดับที่</t>
  </si>
  <si>
    <t>โครงการฝึกอบรมเชิงปฏิบัติ  การระบบบัญชีคอมพิวเตอร์(e-LAAS) รองรับการยกเลิกการจัดทำบัญชีด้วยมือของ อปท.</t>
  </si>
  <si>
    <t xml:space="preserve">รวมหมวดเงินอุดหนุน </t>
  </si>
  <si>
    <t>อุดหนุนอำเภอเสลภูมิ         จำนวน 3 โครงการ</t>
  </si>
  <si>
    <t>อุดหนุนการไฟฟ้าส่วนภูมิภาค อำเภอเสลภูมิ 2 โครงการ</t>
  </si>
  <si>
    <t xml:space="preserve"> - ค่าใช้จ่ายในการเดินทางไปราชการ อบรม สัมมนา เช่น ค่าลงทะเบียนอบรม   ค่าพาหนะ ค่าเบี้ยเลี้ยง ค่าที่พัก ฯลฯ</t>
  </si>
  <si>
    <t xml:space="preserve"> -โครงการอบรมให้ความรู้เกี่ยว กับการชำระภาษีและการจูงใจ
ในการชำระภาษี</t>
  </si>
  <si>
    <t xml:space="preserve"> - ค่าใช้จ่ายในการเดินทางไปราชการ อบรม สัมมนา เช่นค่าลง ทะเบียนอบรม ค่าพาหนะ ค่าเบี้ยเลี้ยง ค่าที่พัก ฯลฯ</t>
  </si>
  <si>
    <t>ค่าขุดลอกกุดมดแดงน้อยสาธารณ ประโยชน์ บ้านโนนสว่าง หมู่ที่ 2</t>
  </si>
  <si>
    <t xml:space="preserve"> - โครงการป้องกันและแก้ไขปัญหายาเสพติดสำหรับส่งเสริมการบำบัดฟื้นฟูผู้เสพ/   ผู้ติดยาเสพติดและส่งเสริมการฝึกอบรมอาชีพให้แก่ผู้ผ่านการบำบัด</t>
  </si>
  <si>
    <t xml:space="preserve"> - ค่าใช้จ่ายในการเดินทางไปราชการอบรมสัมมนา เช่น ค่าลงทะเบียน   ค่าพาหนะ ค่าเบี้ยเลี้ยง ค่าที่พัก ฯลฯ</t>
  </si>
  <si>
    <t xml:space="preserve"> -เพื่อจ่ายเป็นค่าจัดโครงการฝึกอบรมทบทวนอาสาสมัครป้องกัน ภัยฝ่ายพลเรือน</t>
  </si>
  <si>
    <t xml:space="preserve"> - ค่าใช้จ่ายในการเดินทางไปราชการอบรมสัมมนา เช่น ค่าลงทะเบียน
ค่าพาหนะ ค่าเบี้ยเลี้ยง ค่าที่พัก ฯลฯ</t>
  </si>
  <si>
    <t xml:space="preserve"> - เพื่อจ่ายเป็นค่าจัดโครงการจัดนิทรรศการนำเสนอผลงานและส่งเสริม
การเรียนรู้ของศูนย์พัฒนาเด็กเล็ก</t>
  </si>
  <si>
    <t xml:space="preserve"> - เพื่อจ่ายเป็นค่าจัดโครงการอบรมและปฐมนิเทศนักเรียนใหม่ศูนย์พัฒนาเด็กเล็กขององค์การบริหารส่วนตำบลบึงเกลือ</t>
  </si>
  <si>
    <t xml:space="preserve"> - เพื่อจ่ายเป็นค่าใช้จ่ายโครงการสนับสนุนค่าใช้จ่ายการบริหารสถานศึกษา</t>
  </si>
  <si>
    <t xml:space="preserve"> -เพื่อจ่ายเป็นการจัดโครงการเพิ่ประสิทธิภาพและศึกษานอกสถานที่ของบุคลากรศูนย์พัฒนาเด็กเล็กและคณะกรรมการศูนย์พัฒนาเด็กเล็ก 2 แห่ง</t>
  </si>
  <si>
    <t xml:space="preserve"> - เพื่อจ่ายเป็นค่าจัดงานโครงการอบรมวิชาการและทัศนศึกษาดูงานกลุ่มสตรี แม่บ้าน และผู้นำอาสาสมัครด้านสาธารณสุข</t>
  </si>
  <si>
    <t xml:space="preserve">                                       รายละเอียดผลการดำเนินงาน ตามแผนพัฒนาท้องถิ่นสี่ปี (พ.ศ.2561-2564) (เฉพาะปีงบประมาณ พ.ศ.2562)</t>
  </si>
  <si>
    <t xml:space="preserve">                                                                       จากข้อบัญญัติงบประมาณรายจ่าย ปีงบประมาณ พ.ศ.2562</t>
  </si>
  <si>
    <t xml:space="preserve">                                                                                     องค์การบริหารส่วนตำบลบึงเกลือ</t>
  </si>
  <si>
    <t xml:space="preserve">                                                                                     อำเภอเสลภูมิ  จังหวัดร้อยเอ็ด</t>
  </si>
  <si>
    <t xml:space="preserve">หมายเหตุ   งบประมาณรายจ่ายตั้งไว้รวมทั้งสิ้น 43,167,180  บาท   ซึ่งมีงบบุคลากร งบรายจ่ายอื่นที่ไม่ได้ลงรายละเอียดในการเบิกจ่าย ประจำปี งบประมาณ 2562  เป็นเงินจำนวน 16,929,660 บาท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</si>
</sst>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#,##0.00_ ;\-#,##0.00\ "/>
    <numFmt numFmtId="205" formatCode="_(* #,##0.0_);_(* \(#,##0.0\);_(* &quot;-&quot;??_);_(@_)"/>
    <numFmt numFmtId="206" formatCode="_(* #,##0_);_(* \(#,##0\);_(* &quot;-&quot;??_);_(@_)"/>
  </numFmts>
  <fonts count="54">
    <font>
      <sz val="10"/>
      <name val="Arial"/>
      <family val="0"/>
    </font>
    <font>
      <sz val="8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color indexed="8"/>
      <name val="TH SarabunPSK"/>
      <family val="2"/>
    </font>
    <font>
      <sz val="12"/>
      <color indexed="11"/>
      <name val="TH SarabunPSK"/>
      <family val="2"/>
    </font>
    <font>
      <sz val="12"/>
      <color indexed="12"/>
      <name val="TH SarabunPSK"/>
      <family val="2"/>
    </font>
    <font>
      <sz val="10"/>
      <color indexed="11"/>
      <name val="TH SarabunPSK"/>
      <family val="2"/>
    </font>
    <font>
      <sz val="10"/>
      <name val="TH SarabunPSK"/>
      <family val="2"/>
    </font>
    <font>
      <sz val="11"/>
      <color indexed="11"/>
      <name val="TH SarabunPSK"/>
      <family val="2"/>
    </font>
    <font>
      <sz val="11"/>
      <name val="TH SarabunPSK"/>
      <family val="2"/>
    </font>
    <font>
      <sz val="9.5"/>
      <color indexed="11"/>
      <name val="TH SarabunPSK"/>
      <family val="2"/>
    </font>
    <font>
      <sz val="9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2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sz val="11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1" fillId="33" borderId="10" xfId="33" applyNumberFormat="1" applyFont="1" applyFill="1" applyBorder="1" applyAlignment="1">
      <alignment horizontal="center" vertical="center" wrapText="1" readingOrder="1"/>
      <protection/>
    </xf>
    <xf numFmtId="0" fontId="51" fillId="33" borderId="10" xfId="33" applyNumberFormat="1" applyFont="1" applyFill="1" applyBorder="1" applyAlignment="1">
      <alignment horizontal="center" vertical="center" wrapText="1" readingOrder="1"/>
      <protection/>
    </xf>
    <xf numFmtId="0" fontId="51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51" fillId="33" borderId="11" xfId="33" applyNumberFormat="1" applyFont="1" applyFill="1" applyBorder="1" applyAlignment="1">
      <alignment horizontal="center" vertical="center" wrapText="1" readingOrder="1"/>
      <protection/>
    </xf>
    <xf numFmtId="0" fontId="51" fillId="33" borderId="10" xfId="33" applyNumberFormat="1" applyFont="1" applyFill="1" applyBorder="1" applyAlignment="1">
      <alignment horizontal="center" vertical="center" wrapText="1" readingOrder="1"/>
      <protection/>
    </xf>
    <xf numFmtId="0" fontId="51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2" xfId="0" applyFont="1" applyBorder="1" applyAlignment="1" applyProtection="1">
      <alignment horizontal="right" vertical="top" wrapText="1" readingOrder="1"/>
      <protection locked="0"/>
    </xf>
    <xf numFmtId="203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203" fontId="5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/>
    </xf>
    <xf numFmtId="0" fontId="51" fillId="33" borderId="11" xfId="33" applyNumberFormat="1" applyFont="1" applyFill="1" applyBorder="1" applyAlignment="1">
      <alignment horizontal="center" vertical="top" wrapText="1" readingOrder="1"/>
      <protection/>
    </xf>
    <xf numFmtId="0" fontId="3" fillId="0" borderId="10" xfId="0" applyFont="1" applyBorder="1" applyAlignment="1">
      <alignment vertical="top"/>
    </xf>
    <xf numFmtId="0" fontId="51" fillId="33" borderId="10" xfId="33" applyNumberFormat="1" applyFont="1" applyFill="1" applyBorder="1" applyAlignment="1">
      <alignment horizontal="center" vertical="top" wrapText="1" readingOrder="1"/>
      <protection/>
    </xf>
    <xf numFmtId="20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/>
    </xf>
    <xf numFmtId="201" fontId="0" fillId="0" borderId="0" xfId="37" applyFont="1" applyAlignment="1">
      <alignment/>
    </xf>
    <xf numFmtId="43" fontId="0" fillId="0" borderId="0" xfId="0" applyNumberFormat="1" applyAlignment="1">
      <alignment/>
    </xf>
    <xf numFmtId="0" fontId="4" fillId="0" borderId="13" xfId="0" applyFont="1" applyBorder="1" applyAlignment="1" applyProtection="1">
      <alignment horizontal="right" vertical="top" wrapText="1" readingOrder="1"/>
      <protection locked="0"/>
    </xf>
    <xf numFmtId="0" fontId="4" fillId="0" borderId="14" xfId="0" applyFont="1" applyBorder="1" applyAlignment="1" applyProtection="1">
      <alignment horizontal="right"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51" fillId="33" borderId="10" xfId="33" applyNumberFormat="1" applyFont="1" applyFill="1" applyBorder="1" applyAlignment="1">
      <alignment horizontal="center" vertical="center" wrapText="1" readingOrder="1"/>
      <protection/>
    </xf>
    <xf numFmtId="203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51" fillId="33" borderId="13" xfId="33" applyNumberFormat="1" applyFont="1" applyFill="1" applyBorder="1" applyAlignment="1">
      <alignment horizontal="center" vertical="center" wrapText="1" readingOrder="1"/>
      <protection/>
    </xf>
    <xf numFmtId="0" fontId="51" fillId="33" borderId="14" xfId="33" applyNumberFormat="1" applyFont="1" applyFill="1" applyBorder="1" applyAlignment="1">
      <alignment horizontal="center" vertical="center" wrapText="1" readingOrder="1"/>
      <protection/>
    </xf>
    <xf numFmtId="0" fontId="51" fillId="33" borderId="15" xfId="33" applyNumberFormat="1" applyFont="1" applyFill="1" applyBorder="1" applyAlignment="1">
      <alignment horizontal="center" vertical="center" wrapText="1" readingOrder="1"/>
      <protection/>
    </xf>
    <xf numFmtId="203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203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3" xfId="0" applyFont="1" applyBorder="1" applyAlignment="1" applyProtection="1">
      <alignment horizontal="right" vertical="top" wrapText="1" readingOrder="1"/>
      <protection locked="0"/>
    </xf>
    <xf numFmtId="0" fontId="4" fillId="0" borderId="14" xfId="0" applyFont="1" applyBorder="1" applyAlignment="1" applyProtection="1">
      <alignment horizontal="right"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51" fillId="33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 readingOrder="1"/>
      <protection locked="0"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left"/>
    </xf>
    <xf numFmtId="0" fontId="52" fillId="0" borderId="0" xfId="33" applyNumberFormat="1" applyFont="1" applyFill="1" applyBorder="1" applyAlignment="1">
      <alignment horizontal="left" vertical="center" wrapText="1" readingOrder="1"/>
      <protection/>
    </xf>
    <xf numFmtId="0" fontId="51" fillId="34" borderId="13" xfId="33" applyNumberFormat="1" applyFont="1" applyFill="1" applyBorder="1" applyAlignment="1">
      <alignment horizontal="center" vertical="center" wrapText="1" readingOrder="1"/>
      <protection/>
    </xf>
    <xf numFmtId="0" fontId="51" fillId="34" borderId="14" xfId="33" applyNumberFormat="1" applyFont="1" applyFill="1" applyBorder="1" applyAlignment="1">
      <alignment horizontal="center" vertical="center" wrapText="1" readingOrder="1"/>
      <protection/>
    </xf>
    <xf numFmtId="0" fontId="51" fillId="34" borderId="15" xfId="33" applyNumberFormat="1" applyFont="1" applyFill="1" applyBorder="1" applyAlignment="1">
      <alignment horizontal="center" vertical="center" wrapText="1" readingOrder="1"/>
      <protection/>
    </xf>
    <xf numFmtId="0" fontId="53" fillId="33" borderId="13" xfId="33" applyNumberFormat="1" applyFont="1" applyFill="1" applyBorder="1" applyAlignment="1">
      <alignment horizontal="center" vertical="center" wrapText="1" readingOrder="1"/>
      <protection/>
    </xf>
    <xf numFmtId="0" fontId="53" fillId="33" borderId="14" xfId="33" applyNumberFormat="1" applyFont="1" applyFill="1" applyBorder="1" applyAlignment="1">
      <alignment horizontal="center" vertical="center" wrapText="1" readingOrder="1"/>
      <protection/>
    </xf>
    <xf numFmtId="0" fontId="53" fillId="33" borderId="15" xfId="33" applyNumberFormat="1" applyFont="1" applyFill="1" applyBorder="1" applyAlignment="1">
      <alignment horizontal="center" vertical="center" wrapText="1" readingOrder="1"/>
      <protection/>
    </xf>
    <xf numFmtId="206" fontId="0" fillId="0" borderId="0" xfId="37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"/>
  <sheetViews>
    <sheetView showGridLines="0" tabSelected="1" view="pageBreakPreview" zoomScale="110" zoomScaleSheetLayoutView="110" zoomScalePageLayoutView="0" workbookViewId="0" topLeftCell="A1">
      <pane ySplit="1" topLeftCell="A239" activePane="bottomLeft" state="frozen"/>
      <selection pane="topLeft" activeCell="A1" sqref="A1"/>
      <selection pane="bottomLeft" activeCell="W251" sqref="W251"/>
    </sheetView>
  </sheetViews>
  <sheetFormatPr defaultColWidth="9.140625" defaultRowHeight="12.75"/>
  <cols>
    <col min="1" max="1" width="4.7109375" style="15" customWidth="1"/>
    <col min="2" max="2" width="13.421875" style="0" customWidth="1"/>
    <col min="3" max="3" width="2.421875" style="0" customWidth="1"/>
    <col min="4" max="4" width="10.140625" style="0" customWidth="1"/>
    <col min="5" max="5" width="7.7109375" style="0" customWidth="1"/>
    <col min="6" max="6" width="13.421875" style="0" customWidth="1"/>
    <col min="7" max="7" width="6.8515625" style="0" customWidth="1"/>
    <col min="8" max="8" width="0.71875" style="0" customWidth="1"/>
    <col min="9" max="9" width="16.421875" style="0" customWidth="1"/>
    <col min="10" max="10" width="3.7109375" style="0" customWidth="1"/>
    <col min="11" max="11" width="8.57421875" style="0" customWidth="1"/>
    <col min="12" max="12" width="3.421875" style="0" customWidth="1"/>
    <col min="13" max="13" width="7.421875" style="0" customWidth="1"/>
    <col min="14" max="14" width="5.421875" style="0" customWidth="1"/>
    <col min="15" max="15" width="5.57421875" style="0" customWidth="1"/>
    <col min="16" max="16" width="7.421875" style="0" customWidth="1"/>
    <col min="17" max="17" width="3.140625" style="0" customWidth="1"/>
    <col min="18" max="18" width="11.28125" style="0" customWidth="1"/>
    <col min="19" max="19" width="0.5625" style="0" customWidth="1"/>
    <col min="20" max="20" width="1.28515625" style="0" customWidth="1"/>
    <col min="21" max="21" width="8.8515625" style="0" customWidth="1"/>
    <col min="22" max="22" width="4.00390625" style="0" customWidth="1"/>
    <col min="23" max="23" width="17.00390625" style="0" customWidth="1"/>
    <col min="24" max="24" width="9.140625" style="0" customWidth="1"/>
    <col min="25" max="25" width="1.7109375" style="0" customWidth="1"/>
  </cols>
  <sheetData>
    <row r="1" spans="2:21" ht="18" customHeight="1">
      <c r="B1" s="51"/>
      <c r="C1" s="52"/>
      <c r="D1" s="52"/>
      <c r="E1" s="52"/>
      <c r="F1" s="52"/>
      <c r="G1" s="52"/>
      <c r="U1" s="1"/>
    </row>
    <row r="2" spans="1:24" s="3" customFormat="1" ht="26.25" customHeight="1">
      <c r="A2" s="16"/>
      <c r="B2" s="2"/>
      <c r="C2" s="54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3" customFormat="1" ht="18" customHeight="1">
      <c r="A3" s="16"/>
      <c r="B3" s="2"/>
      <c r="C3" s="56" t="s">
        <v>187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3" customFormat="1" ht="18" customHeight="1">
      <c r="A4" s="16"/>
      <c r="B4" s="2"/>
      <c r="C4" s="56" t="s">
        <v>188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3" customFormat="1" ht="18" customHeight="1">
      <c r="A5" s="16"/>
      <c r="B5" s="2"/>
      <c r="C5" s="56" t="s">
        <v>189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2:24" ht="7.5" customHeight="1"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ht="409.5" customHeight="1" hidden="1"/>
    <row r="8" ht="11.25" customHeight="1"/>
    <row r="9" spans="1:22" s="3" customFormat="1" ht="55.5" customHeight="1">
      <c r="A9" s="17" t="s">
        <v>168</v>
      </c>
      <c r="B9" s="6" t="s">
        <v>0</v>
      </c>
      <c r="C9" s="50" t="s">
        <v>1</v>
      </c>
      <c r="D9" s="50"/>
      <c r="E9" s="50" t="s">
        <v>2</v>
      </c>
      <c r="F9" s="50"/>
      <c r="G9" s="50" t="s">
        <v>3</v>
      </c>
      <c r="H9" s="50"/>
      <c r="I9" s="50"/>
      <c r="J9" s="50" t="s">
        <v>4</v>
      </c>
      <c r="K9" s="50"/>
      <c r="L9" s="50" t="s">
        <v>5</v>
      </c>
      <c r="M9" s="50"/>
      <c r="N9" s="50" t="s">
        <v>6</v>
      </c>
      <c r="O9" s="50"/>
      <c r="P9" s="50" t="s">
        <v>7</v>
      </c>
      <c r="Q9" s="50"/>
      <c r="R9" s="50" t="s">
        <v>8</v>
      </c>
      <c r="S9" s="50"/>
      <c r="T9" s="57" t="s">
        <v>9</v>
      </c>
      <c r="U9" s="58"/>
      <c r="V9" s="59"/>
    </row>
    <row r="10" spans="1:22" ht="66" customHeight="1">
      <c r="A10" s="18">
        <v>1</v>
      </c>
      <c r="B10" s="7" t="s">
        <v>10</v>
      </c>
      <c r="C10" s="29" t="s">
        <v>11</v>
      </c>
      <c r="D10" s="30"/>
      <c r="E10" s="29" t="s">
        <v>13</v>
      </c>
      <c r="F10" s="30"/>
      <c r="G10" s="31" t="s">
        <v>14</v>
      </c>
      <c r="H10" s="30"/>
      <c r="I10" s="30"/>
      <c r="J10" s="33">
        <v>500000</v>
      </c>
      <c r="K10" s="30"/>
      <c r="L10" s="33">
        <v>0</v>
      </c>
      <c r="M10" s="30"/>
      <c r="N10" s="39">
        <v>0</v>
      </c>
      <c r="O10" s="30"/>
      <c r="P10" s="39">
        <v>0</v>
      </c>
      <c r="Q10" s="30"/>
      <c r="R10" s="33">
        <v>385911.86</v>
      </c>
      <c r="S10" s="30"/>
      <c r="T10" s="33">
        <v>114088.14</v>
      </c>
      <c r="U10" s="30"/>
      <c r="V10" s="30"/>
    </row>
    <row r="11" spans="1:22" ht="48.75" customHeight="1">
      <c r="A11" s="18">
        <v>2</v>
      </c>
      <c r="B11" s="7" t="s">
        <v>10</v>
      </c>
      <c r="C11" s="29" t="s">
        <v>11</v>
      </c>
      <c r="D11" s="30"/>
      <c r="E11" s="29" t="s">
        <v>13</v>
      </c>
      <c r="F11" s="30"/>
      <c r="G11" s="31" t="s">
        <v>15</v>
      </c>
      <c r="H11" s="30"/>
      <c r="I11" s="30"/>
      <c r="J11" s="33">
        <v>500000</v>
      </c>
      <c r="K11" s="30"/>
      <c r="L11" s="33">
        <v>0</v>
      </c>
      <c r="M11" s="30"/>
      <c r="N11" s="39">
        <v>442000</v>
      </c>
      <c r="O11" s="30"/>
      <c r="P11" s="39">
        <v>0</v>
      </c>
      <c r="Q11" s="30"/>
      <c r="R11" s="33">
        <v>0</v>
      </c>
      <c r="S11" s="30"/>
      <c r="T11" s="33">
        <v>58000</v>
      </c>
      <c r="U11" s="30"/>
      <c r="V11" s="30"/>
    </row>
    <row r="12" spans="1:22" ht="48.75" customHeight="1">
      <c r="A12" s="18">
        <v>3</v>
      </c>
      <c r="B12" s="7" t="s">
        <v>10</v>
      </c>
      <c r="C12" s="29" t="s">
        <v>11</v>
      </c>
      <c r="D12" s="30"/>
      <c r="E12" s="29" t="s">
        <v>13</v>
      </c>
      <c r="F12" s="30"/>
      <c r="G12" s="31" t="s">
        <v>16</v>
      </c>
      <c r="H12" s="30"/>
      <c r="I12" s="30"/>
      <c r="J12" s="33">
        <v>40000</v>
      </c>
      <c r="K12" s="30"/>
      <c r="L12" s="33">
        <v>0</v>
      </c>
      <c r="M12" s="30"/>
      <c r="N12" s="39">
        <v>0</v>
      </c>
      <c r="O12" s="30"/>
      <c r="P12" s="39">
        <v>0</v>
      </c>
      <c r="Q12" s="30"/>
      <c r="R12" s="33">
        <v>39996</v>
      </c>
      <c r="S12" s="30"/>
      <c r="T12" s="33">
        <v>4</v>
      </c>
      <c r="U12" s="30"/>
      <c r="V12" s="30"/>
    </row>
    <row r="13" spans="1:22" ht="48" customHeight="1">
      <c r="A13" s="18">
        <v>4</v>
      </c>
      <c r="B13" s="7" t="s">
        <v>10</v>
      </c>
      <c r="C13" s="29" t="s">
        <v>11</v>
      </c>
      <c r="D13" s="30"/>
      <c r="E13" s="29" t="s">
        <v>13</v>
      </c>
      <c r="F13" s="30"/>
      <c r="G13" s="31" t="s">
        <v>17</v>
      </c>
      <c r="H13" s="30"/>
      <c r="I13" s="30"/>
      <c r="J13" s="33">
        <v>40000</v>
      </c>
      <c r="K13" s="30"/>
      <c r="L13" s="33">
        <v>0</v>
      </c>
      <c r="M13" s="30"/>
      <c r="N13" s="39">
        <v>0</v>
      </c>
      <c r="O13" s="30"/>
      <c r="P13" s="39">
        <v>0</v>
      </c>
      <c r="Q13" s="30"/>
      <c r="R13" s="33">
        <v>0</v>
      </c>
      <c r="S13" s="30"/>
      <c r="T13" s="33">
        <v>40000</v>
      </c>
      <c r="U13" s="30"/>
      <c r="V13" s="30"/>
    </row>
    <row r="14" spans="1:22" ht="46.5" customHeight="1">
      <c r="A14" s="18">
        <v>5</v>
      </c>
      <c r="B14" s="7" t="s">
        <v>10</v>
      </c>
      <c r="C14" s="29" t="s">
        <v>11</v>
      </c>
      <c r="D14" s="30"/>
      <c r="E14" s="29" t="s">
        <v>13</v>
      </c>
      <c r="F14" s="30"/>
      <c r="G14" s="31" t="s">
        <v>18</v>
      </c>
      <c r="H14" s="30"/>
      <c r="I14" s="30"/>
      <c r="J14" s="33">
        <v>40000</v>
      </c>
      <c r="K14" s="30"/>
      <c r="L14" s="33">
        <v>0</v>
      </c>
      <c r="M14" s="30"/>
      <c r="N14" s="39">
        <v>0</v>
      </c>
      <c r="O14" s="30"/>
      <c r="P14" s="39">
        <v>0</v>
      </c>
      <c r="Q14" s="30"/>
      <c r="R14" s="33">
        <v>15195</v>
      </c>
      <c r="S14" s="30"/>
      <c r="T14" s="33">
        <v>24805</v>
      </c>
      <c r="U14" s="30"/>
      <c r="V14" s="30"/>
    </row>
    <row r="15" spans="1:22" ht="46.5" customHeight="1">
      <c r="A15" s="18">
        <v>6</v>
      </c>
      <c r="B15" s="7" t="s">
        <v>10</v>
      </c>
      <c r="C15" s="29" t="s">
        <v>11</v>
      </c>
      <c r="D15" s="30"/>
      <c r="E15" s="29" t="s">
        <v>13</v>
      </c>
      <c r="F15" s="30"/>
      <c r="G15" s="31" t="s">
        <v>19</v>
      </c>
      <c r="H15" s="30"/>
      <c r="I15" s="30"/>
      <c r="J15" s="33">
        <v>40000</v>
      </c>
      <c r="K15" s="30"/>
      <c r="L15" s="33">
        <v>0</v>
      </c>
      <c r="M15" s="30"/>
      <c r="N15" s="39">
        <v>0</v>
      </c>
      <c r="O15" s="30"/>
      <c r="P15" s="39">
        <v>0</v>
      </c>
      <c r="Q15" s="30"/>
      <c r="R15" s="33">
        <v>39640</v>
      </c>
      <c r="S15" s="30"/>
      <c r="T15" s="33">
        <v>360</v>
      </c>
      <c r="U15" s="30"/>
      <c r="V15" s="30"/>
    </row>
    <row r="16" spans="1:22" ht="31.5" customHeight="1">
      <c r="A16" s="18">
        <v>7</v>
      </c>
      <c r="B16" s="7" t="s">
        <v>10</v>
      </c>
      <c r="C16" s="29" t="s">
        <v>11</v>
      </c>
      <c r="D16" s="30"/>
      <c r="E16" s="29" t="s">
        <v>13</v>
      </c>
      <c r="F16" s="30"/>
      <c r="G16" s="31" t="s">
        <v>20</v>
      </c>
      <c r="H16" s="30"/>
      <c r="I16" s="30"/>
      <c r="J16" s="33">
        <v>20000</v>
      </c>
      <c r="K16" s="30"/>
      <c r="L16" s="33">
        <v>0</v>
      </c>
      <c r="M16" s="30"/>
      <c r="N16" s="39">
        <v>0</v>
      </c>
      <c r="O16" s="30"/>
      <c r="P16" s="39">
        <v>0</v>
      </c>
      <c r="Q16" s="30"/>
      <c r="R16" s="33">
        <v>6000</v>
      </c>
      <c r="S16" s="30"/>
      <c r="T16" s="33">
        <v>14000</v>
      </c>
      <c r="U16" s="30"/>
      <c r="V16" s="30"/>
    </row>
    <row r="17" spans="1:22" ht="49.5" customHeight="1">
      <c r="A17" s="18">
        <v>8</v>
      </c>
      <c r="B17" s="7" t="s">
        <v>10</v>
      </c>
      <c r="C17" s="29" t="s">
        <v>11</v>
      </c>
      <c r="D17" s="30"/>
      <c r="E17" s="29" t="s">
        <v>13</v>
      </c>
      <c r="F17" s="30"/>
      <c r="G17" s="31" t="s">
        <v>21</v>
      </c>
      <c r="H17" s="30"/>
      <c r="I17" s="30"/>
      <c r="J17" s="33">
        <v>20000</v>
      </c>
      <c r="K17" s="30"/>
      <c r="L17" s="33">
        <v>0</v>
      </c>
      <c r="M17" s="30"/>
      <c r="N17" s="39">
        <v>0</v>
      </c>
      <c r="O17" s="30"/>
      <c r="P17" s="39">
        <v>0</v>
      </c>
      <c r="Q17" s="30"/>
      <c r="R17" s="33">
        <v>6680</v>
      </c>
      <c r="S17" s="30"/>
      <c r="T17" s="33">
        <v>13320</v>
      </c>
      <c r="U17" s="30"/>
      <c r="V17" s="30"/>
    </row>
    <row r="18" spans="1:22" s="3" customFormat="1" ht="55.5" customHeight="1">
      <c r="A18" s="17" t="s">
        <v>168</v>
      </c>
      <c r="B18" s="8" t="s">
        <v>0</v>
      </c>
      <c r="C18" s="50" t="s">
        <v>1</v>
      </c>
      <c r="D18" s="50"/>
      <c r="E18" s="50" t="s">
        <v>2</v>
      </c>
      <c r="F18" s="50"/>
      <c r="G18" s="50" t="s">
        <v>3</v>
      </c>
      <c r="H18" s="50"/>
      <c r="I18" s="50"/>
      <c r="J18" s="50" t="s">
        <v>4</v>
      </c>
      <c r="K18" s="50"/>
      <c r="L18" s="50" t="s">
        <v>5</v>
      </c>
      <c r="M18" s="50"/>
      <c r="N18" s="50" t="s">
        <v>6</v>
      </c>
      <c r="O18" s="50"/>
      <c r="P18" s="50" t="s">
        <v>7</v>
      </c>
      <c r="Q18" s="50"/>
      <c r="R18" s="50" t="s">
        <v>8</v>
      </c>
      <c r="S18" s="50"/>
      <c r="T18" s="35" t="s">
        <v>9</v>
      </c>
      <c r="U18" s="36"/>
      <c r="V18" s="37"/>
    </row>
    <row r="19" spans="1:22" ht="21" customHeight="1">
      <c r="A19" s="18">
        <v>9</v>
      </c>
      <c r="B19" s="7" t="s">
        <v>10</v>
      </c>
      <c r="C19" s="29" t="s">
        <v>11</v>
      </c>
      <c r="D19" s="30"/>
      <c r="E19" s="29" t="s">
        <v>22</v>
      </c>
      <c r="F19" s="30"/>
      <c r="G19" s="31"/>
      <c r="H19" s="30"/>
      <c r="I19" s="30"/>
      <c r="J19" s="33">
        <v>150000</v>
      </c>
      <c r="K19" s="30"/>
      <c r="L19" s="33">
        <v>0</v>
      </c>
      <c r="M19" s="30"/>
      <c r="N19" s="39">
        <v>0</v>
      </c>
      <c r="O19" s="30"/>
      <c r="P19" s="39">
        <v>0</v>
      </c>
      <c r="Q19" s="30"/>
      <c r="R19" s="33">
        <v>81180</v>
      </c>
      <c r="S19" s="30"/>
      <c r="T19" s="33">
        <v>68820</v>
      </c>
      <c r="U19" s="30"/>
      <c r="V19" s="30"/>
    </row>
    <row r="20" spans="1:23" ht="18" customHeight="1">
      <c r="A20" s="18"/>
      <c r="B20" s="49" t="s">
        <v>23</v>
      </c>
      <c r="C20" s="30"/>
      <c r="D20" s="30"/>
      <c r="E20" s="30"/>
      <c r="F20" s="30"/>
      <c r="G20" s="30"/>
      <c r="H20" s="30"/>
      <c r="I20" s="30"/>
      <c r="J20" s="38">
        <f>J10+J11+J12+J13+J14+J15+J16+J17+J19</f>
        <v>1350000</v>
      </c>
      <c r="K20" s="30"/>
      <c r="L20" s="38">
        <v>0</v>
      </c>
      <c r="M20" s="30"/>
      <c r="N20" s="34">
        <f>N11</f>
        <v>442000</v>
      </c>
      <c r="O20" s="30"/>
      <c r="P20" s="34">
        <f>P19</f>
        <v>0</v>
      </c>
      <c r="Q20" s="30"/>
      <c r="R20" s="38">
        <f>R10+R11+R12+R13+R14+R15+R16+R17+R19</f>
        <v>574602.86</v>
      </c>
      <c r="S20" s="30"/>
      <c r="T20" s="38">
        <f>T10+T11+T12+T13+T14+T15+T16+T17+T19</f>
        <v>333397.14</v>
      </c>
      <c r="U20" s="30"/>
      <c r="V20" s="30"/>
      <c r="W20" s="20"/>
    </row>
    <row r="21" spans="1:22" ht="15.75">
      <c r="A21" s="18">
        <v>10</v>
      </c>
      <c r="B21" s="7" t="s">
        <v>10</v>
      </c>
      <c r="C21" s="29" t="s">
        <v>24</v>
      </c>
      <c r="D21" s="30"/>
      <c r="E21" s="29" t="s">
        <v>25</v>
      </c>
      <c r="F21" s="30"/>
      <c r="G21" s="31"/>
      <c r="H21" s="30"/>
      <c r="I21" s="30"/>
      <c r="J21" s="33">
        <v>170000</v>
      </c>
      <c r="K21" s="30"/>
      <c r="L21" s="33">
        <v>0</v>
      </c>
      <c r="M21" s="30"/>
      <c r="N21" s="39">
        <v>0</v>
      </c>
      <c r="O21" s="30"/>
      <c r="P21" s="39">
        <v>0</v>
      </c>
      <c r="Q21" s="30"/>
      <c r="R21" s="33">
        <v>111275</v>
      </c>
      <c r="S21" s="30"/>
      <c r="T21" s="33">
        <v>58725</v>
      </c>
      <c r="U21" s="30"/>
      <c r="V21" s="30"/>
    </row>
    <row r="22" spans="1:22" ht="15.75">
      <c r="A22" s="18">
        <v>11</v>
      </c>
      <c r="B22" s="7" t="s">
        <v>10</v>
      </c>
      <c r="C22" s="29" t="s">
        <v>24</v>
      </c>
      <c r="D22" s="30"/>
      <c r="E22" s="29" t="s">
        <v>26</v>
      </c>
      <c r="F22" s="30"/>
      <c r="G22" s="31"/>
      <c r="H22" s="30"/>
      <c r="I22" s="30"/>
      <c r="J22" s="33">
        <v>50000</v>
      </c>
      <c r="K22" s="30"/>
      <c r="L22" s="33">
        <v>20000</v>
      </c>
      <c r="M22" s="30"/>
      <c r="N22" s="39">
        <v>0</v>
      </c>
      <c r="O22" s="30"/>
      <c r="P22" s="39">
        <v>0</v>
      </c>
      <c r="Q22" s="30"/>
      <c r="R22" s="33">
        <v>51193</v>
      </c>
      <c r="S22" s="30"/>
      <c r="T22" s="33">
        <v>18807</v>
      </c>
      <c r="U22" s="30"/>
      <c r="V22" s="30"/>
    </row>
    <row r="23" spans="1:22" ht="15.75">
      <c r="A23" s="18">
        <v>12</v>
      </c>
      <c r="B23" s="7" t="s">
        <v>10</v>
      </c>
      <c r="C23" s="29" t="s">
        <v>24</v>
      </c>
      <c r="D23" s="30"/>
      <c r="E23" s="29" t="s">
        <v>27</v>
      </c>
      <c r="F23" s="30"/>
      <c r="G23" s="31"/>
      <c r="H23" s="30"/>
      <c r="I23" s="30"/>
      <c r="J23" s="33">
        <v>20000</v>
      </c>
      <c r="K23" s="30"/>
      <c r="L23" s="33">
        <v>0</v>
      </c>
      <c r="M23" s="30"/>
      <c r="N23" s="39">
        <v>0</v>
      </c>
      <c r="O23" s="30"/>
      <c r="P23" s="39">
        <v>0</v>
      </c>
      <c r="Q23" s="30"/>
      <c r="R23" s="33">
        <v>0</v>
      </c>
      <c r="S23" s="30"/>
      <c r="T23" s="33">
        <v>20000</v>
      </c>
      <c r="U23" s="30"/>
      <c r="V23" s="30"/>
    </row>
    <row r="24" spans="1:22" ht="15.75">
      <c r="A24" s="18">
        <v>13</v>
      </c>
      <c r="B24" s="7" t="s">
        <v>10</v>
      </c>
      <c r="C24" s="29" t="s">
        <v>24</v>
      </c>
      <c r="D24" s="30"/>
      <c r="E24" s="29" t="s">
        <v>28</v>
      </c>
      <c r="F24" s="30"/>
      <c r="G24" s="31"/>
      <c r="H24" s="30"/>
      <c r="I24" s="30"/>
      <c r="J24" s="33">
        <v>150000</v>
      </c>
      <c r="K24" s="30"/>
      <c r="L24" s="33">
        <v>0</v>
      </c>
      <c r="M24" s="30"/>
      <c r="N24" s="39">
        <v>0</v>
      </c>
      <c r="O24" s="30"/>
      <c r="P24" s="39">
        <v>0</v>
      </c>
      <c r="Q24" s="30"/>
      <c r="R24" s="33">
        <v>119662.9</v>
      </c>
      <c r="S24" s="30"/>
      <c r="T24" s="33">
        <v>30337.1</v>
      </c>
      <c r="U24" s="30"/>
      <c r="V24" s="30"/>
    </row>
    <row r="25" spans="1:22" ht="15.75" customHeight="1">
      <c r="A25" s="18">
        <v>14</v>
      </c>
      <c r="B25" s="7" t="s">
        <v>10</v>
      </c>
      <c r="C25" s="29" t="s">
        <v>24</v>
      </c>
      <c r="D25" s="30"/>
      <c r="E25" s="29" t="s">
        <v>29</v>
      </c>
      <c r="F25" s="30"/>
      <c r="G25" s="31"/>
      <c r="H25" s="30"/>
      <c r="I25" s="30"/>
      <c r="J25" s="33">
        <v>10000</v>
      </c>
      <c r="K25" s="30"/>
      <c r="L25" s="33">
        <v>0</v>
      </c>
      <c r="M25" s="30"/>
      <c r="N25" s="39">
        <v>0</v>
      </c>
      <c r="O25" s="30"/>
      <c r="P25" s="39">
        <v>0</v>
      </c>
      <c r="Q25" s="30"/>
      <c r="R25" s="33">
        <v>0</v>
      </c>
      <c r="S25" s="30"/>
      <c r="T25" s="33">
        <v>10000</v>
      </c>
      <c r="U25" s="30"/>
      <c r="V25" s="30"/>
    </row>
    <row r="26" spans="1:22" ht="15.75">
      <c r="A26" s="18">
        <v>15</v>
      </c>
      <c r="B26" s="7" t="s">
        <v>10</v>
      </c>
      <c r="C26" s="29" t="s">
        <v>24</v>
      </c>
      <c r="D26" s="30"/>
      <c r="E26" s="29" t="s">
        <v>30</v>
      </c>
      <c r="F26" s="30"/>
      <c r="G26" s="31"/>
      <c r="H26" s="30"/>
      <c r="I26" s="30"/>
      <c r="J26" s="33">
        <v>80000</v>
      </c>
      <c r="K26" s="30"/>
      <c r="L26" s="33">
        <v>0</v>
      </c>
      <c r="M26" s="30"/>
      <c r="N26" s="39">
        <v>0</v>
      </c>
      <c r="O26" s="30"/>
      <c r="P26" s="39">
        <v>0</v>
      </c>
      <c r="Q26" s="30"/>
      <c r="R26" s="33">
        <v>13900</v>
      </c>
      <c r="S26" s="30"/>
      <c r="T26" s="33">
        <v>66100</v>
      </c>
      <c r="U26" s="30"/>
      <c r="V26" s="30"/>
    </row>
    <row r="27" spans="1:22" ht="15.75" customHeight="1">
      <c r="A27" s="26" t="s">
        <v>31</v>
      </c>
      <c r="B27" s="27"/>
      <c r="C27" s="27"/>
      <c r="D27" s="27"/>
      <c r="E27" s="27"/>
      <c r="F27" s="27"/>
      <c r="G27" s="27"/>
      <c r="H27" s="27"/>
      <c r="I27" s="28"/>
      <c r="J27" s="38">
        <f>J21+J22+J23+J24+J25+J26</f>
        <v>480000</v>
      </c>
      <c r="K27" s="30"/>
      <c r="L27" s="38">
        <v>20000</v>
      </c>
      <c r="M27" s="30"/>
      <c r="N27" s="34">
        <v>0</v>
      </c>
      <c r="O27" s="30"/>
      <c r="P27" s="34">
        <v>0</v>
      </c>
      <c r="Q27" s="30"/>
      <c r="R27" s="38">
        <f>R21+R22+R23+R24+R25+R26</f>
        <v>296030.9</v>
      </c>
      <c r="S27" s="30"/>
      <c r="T27" s="38">
        <f>T21+T22+T23+T24+T25+T26</f>
        <v>203969.1</v>
      </c>
      <c r="U27" s="30"/>
      <c r="V27" s="30"/>
    </row>
    <row r="28" spans="1:22" ht="15.75">
      <c r="A28" s="18">
        <v>16</v>
      </c>
      <c r="B28" s="7" t="s">
        <v>10</v>
      </c>
      <c r="C28" s="29" t="s">
        <v>32</v>
      </c>
      <c r="D28" s="30"/>
      <c r="E28" s="29" t="s">
        <v>33</v>
      </c>
      <c r="F28" s="30"/>
      <c r="G28" s="31"/>
      <c r="H28" s="30"/>
      <c r="I28" s="30"/>
      <c r="J28" s="33">
        <v>330000</v>
      </c>
      <c r="K28" s="30"/>
      <c r="L28" s="33">
        <v>0</v>
      </c>
      <c r="M28" s="30"/>
      <c r="N28" s="39">
        <v>0</v>
      </c>
      <c r="O28" s="30"/>
      <c r="P28" s="39">
        <v>0</v>
      </c>
      <c r="Q28" s="30"/>
      <c r="R28" s="33">
        <v>215749.31</v>
      </c>
      <c r="S28" s="30"/>
      <c r="T28" s="33">
        <v>114250.69</v>
      </c>
      <c r="U28" s="30"/>
      <c r="V28" s="30"/>
    </row>
    <row r="29" spans="1:22" ht="15.75">
      <c r="A29" s="18">
        <v>17</v>
      </c>
      <c r="B29" s="7" t="s">
        <v>10</v>
      </c>
      <c r="C29" s="29" t="s">
        <v>32</v>
      </c>
      <c r="D29" s="30"/>
      <c r="E29" s="29" t="s">
        <v>34</v>
      </c>
      <c r="F29" s="30"/>
      <c r="G29" s="31"/>
      <c r="H29" s="30"/>
      <c r="I29" s="30"/>
      <c r="J29" s="33">
        <v>40000</v>
      </c>
      <c r="K29" s="30"/>
      <c r="L29" s="33">
        <v>0</v>
      </c>
      <c r="M29" s="30"/>
      <c r="N29" s="39">
        <v>5000</v>
      </c>
      <c r="O29" s="30"/>
      <c r="P29" s="39">
        <v>0</v>
      </c>
      <c r="Q29" s="30"/>
      <c r="R29" s="33">
        <v>2899.68</v>
      </c>
      <c r="S29" s="30"/>
      <c r="T29" s="33">
        <v>32100.32</v>
      </c>
      <c r="U29" s="30"/>
      <c r="V29" s="30"/>
    </row>
    <row r="30" spans="1:22" ht="15.75">
      <c r="A30" s="18">
        <v>18</v>
      </c>
      <c r="B30" s="7" t="s">
        <v>10</v>
      </c>
      <c r="C30" s="29" t="s">
        <v>32</v>
      </c>
      <c r="D30" s="30"/>
      <c r="E30" s="29" t="s">
        <v>35</v>
      </c>
      <c r="F30" s="30"/>
      <c r="G30" s="31"/>
      <c r="H30" s="30"/>
      <c r="I30" s="30"/>
      <c r="J30" s="33">
        <v>10000</v>
      </c>
      <c r="K30" s="30"/>
      <c r="L30" s="33">
        <v>0</v>
      </c>
      <c r="M30" s="30"/>
      <c r="N30" s="39">
        <v>0</v>
      </c>
      <c r="O30" s="30"/>
      <c r="P30" s="39">
        <v>0</v>
      </c>
      <c r="Q30" s="30"/>
      <c r="R30" s="33">
        <v>1115</v>
      </c>
      <c r="S30" s="30"/>
      <c r="T30" s="33">
        <v>8885</v>
      </c>
      <c r="U30" s="30"/>
      <c r="V30" s="30"/>
    </row>
    <row r="31" spans="1:22" ht="30.75" customHeight="1">
      <c r="A31" s="18">
        <v>19</v>
      </c>
      <c r="B31" s="7" t="s">
        <v>10</v>
      </c>
      <c r="C31" s="29" t="s">
        <v>32</v>
      </c>
      <c r="D31" s="30"/>
      <c r="E31" s="29" t="s">
        <v>36</v>
      </c>
      <c r="F31" s="30"/>
      <c r="G31" s="31"/>
      <c r="H31" s="30"/>
      <c r="I31" s="30"/>
      <c r="J31" s="33">
        <v>100000</v>
      </c>
      <c r="K31" s="30"/>
      <c r="L31" s="33">
        <v>5000</v>
      </c>
      <c r="M31" s="30"/>
      <c r="N31" s="39">
        <v>0</v>
      </c>
      <c r="O31" s="30"/>
      <c r="P31" s="39">
        <v>0</v>
      </c>
      <c r="Q31" s="30"/>
      <c r="R31" s="33">
        <v>104549.71</v>
      </c>
      <c r="S31" s="30"/>
      <c r="T31" s="33">
        <v>450.29</v>
      </c>
      <c r="U31" s="30"/>
      <c r="V31" s="30"/>
    </row>
    <row r="32" spans="1:22" ht="18" customHeight="1">
      <c r="A32" s="26" t="s">
        <v>37</v>
      </c>
      <c r="B32" s="27"/>
      <c r="C32" s="27"/>
      <c r="D32" s="27"/>
      <c r="E32" s="27"/>
      <c r="F32" s="27"/>
      <c r="G32" s="27"/>
      <c r="H32" s="27"/>
      <c r="I32" s="28"/>
      <c r="J32" s="38">
        <f>J28+J29+J30+J31</f>
        <v>480000</v>
      </c>
      <c r="K32" s="30"/>
      <c r="L32" s="38">
        <v>5000</v>
      </c>
      <c r="M32" s="30"/>
      <c r="N32" s="34">
        <v>5000</v>
      </c>
      <c r="O32" s="30"/>
      <c r="P32" s="34">
        <v>0</v>
      </c>
      <c r="Q32" s="30"/>
      <c r="R32" s="38">
        <f>R28+R29+R30+R31</f>
        <v>324313.7</v>
      </c>
      <c r="S32" s="30"/>
      <c r="T32" s="38">
        <f>T28+T29+T30+T31</f>
        <v>155686.30000000002</v>
      </c>
      <c r="U32" s="30"/>
      <c r="V32" s="30"/>
    </row>
    <row r="33" spans="1:22" ht="15.75">
      <c r="A33" s="18">
        <v>20</v>
      </c>
      <c r="B33" s="7" t="s">
        <v>10</v>
      </c>
      <c r="C33" s="29" t="s">
        <v>38</v>
      </c>
      <c r="D33" s="30"/>
      <c r="E33" s="29" t="s">
        <v>39</v>
      </c>
      <c r="F33" s="30"/>
      <c r="G33" s="31" t="s">
        <v>40</v>
      </c>
      <c r="H33" s="30"/>
      <c r="I33" s="30"/>
      <c r="J33" s="33">
        <v>50000</v>
      </c>
      <c r="K33" s="30"/>
      <c r="L33" s="33">
        <v>0</v>
      </c>
      <c r="M33" s="30"/>
      <c r="N33" s="39">
        <v>0</v>
      </c>
      <c r="O33" s="30"/>
      <c r="P33" s="39">
        <v>0</v>
      </c>
      <c r="Q33" s="30"/>
      <c r="R33" s="33">
        <v>50000</v>
      </c>
      <c r="S33" s="30"/>
      <c r="T33" s="33">
        <v>0</v>
      </c>
      <c r="U33" s="30"/>
      <c r="V33" s="30"/>
    </row>
    <row r="34" spans="1:22" ht="15.75">
      <c r="A34" s="18">
        <v>21</v>
      </c>
      <c r="B34" s="7" t="s">
        <v>10</v>
      </c>
      <c r="C34" s="29" t="s">
        <v>38</v>
      </c>
      <c r="D34" s="30"/>
      <c r="E34" s="29" t="s">
        <v>39</v>
      </c>
      <c r="F34" s="30"/>
      <c r="G34" s="31" t="s">
        <v>41</v>
      </c>
      <c r="H34" s="30"/>
      <c r="I34" s="30"/>
      <c r="J34" s="33">
        <v>20000</v>
      </c>
      <c r="K34" s="30"/>
      <c r="L34" s="33">
        <v>0</v>
      </c>
      <c r="M34" s="30"/>
      <c r="N34" s="39">
        <v>0</v>
      </c>
      <c r="O34" s="30"/>
      <c r="P34" s="39">
        <v>0</v>
      </c>
      <c r="Q34" s="30"/>
      <c r="R34" s="33">
        <v>20000</v>
      </c>
      <c r="S34" s="30"/>
      <c r="T34" s="33">
        <v>0</v>
      </c>
      <c r="U34" s="30"/>
      <c r="V34" s="30"/>
    </row>
    <row r="35" spans="1:22" ht="30.75" customHeight="1">
      <c r="A35" s="18">
        <v>22</v>
      </c>
      <c r="B35" s="7" t="s">
        <v>10</v>
      </c>
      <c r="C35" s="29" t="s">
        <v>38</v>
      </c>
      <c r="D35" s="30"/>
      <c r="E35" s="29" t="s">
        <v>39</v>
      </c>
      <c r="F35" s="30"/>
      <c r="G35" s="31" t="s">
        <v>42</v>
      </c>
      <c r="H35" s="30"/>
      <c r="I35" s="30"/>
      <c r="J35" s="33">
        <v>20000</v>
      </c>
      <c r="K35" s="30"/>
      <c r="L35" s="33">
        <v>0</v>
      </c>
      <c r="M35" s="30"/>
      <c r="N35" s="39">
        <v>0</v>
      </c>
      <c r="O35" s="30"/>
      <c r="P35" s="39">
        <v>0</v>
      </c>
      <c r="Q35" s="30"/>
      <c r="R35" s="33">
        <v>20000</v>
      </c>
      <c r="S35" s="30"/>
      <c r="T35" s="33">
        <v>0</v>
      </c>
      <c r="U35" s="30"/>
      <c r="V35" s="30"/>
    </row>
    <row r="36" spans="1:22" ht="31.5" customHeight="1">
      <c r="A36" s="18">
        <v>23</v>
      </c>
      <c r="B36" s="7" t="s">
        <v>10</v>
      </c>
      <c r="C36" s="29" t="s">
        <v>38</v>
      </c>
      <c r="D36" s="30"/>
      <c r="E36" s="29" t="s">
        <v>39</v>
      </c>
      <c r="F36" s="30"/>
      <c r="G36" s="31" t="s">
        <v>43</v>
      </c>
      <c r="H36" s="30"/>
      <c r="I36" s="30"/>
      <c r="J36" s="33">
        <v>40000</v>
      </c>
      <c r="K36" s="30"/>
      <c r="L36" s="33">
        <v>0</v>
      </c>
      <c r="M36" s="30"/>
      <c r="N36" s="39">
        <v>0</v>
      </c>
      <c r="O36" s="30"/>
      <c r="P36" s="39">
        <v>0</v>
      </c>
      <c r="Q36" s="30"/>
      <c r="R36" s="33">
        <v>40000</v>
      </c>
      <c r="S36" s="30"/>
      <c r="T36" s="33">
        <v>0</v>
      </c>
      <c r="U36" s="30"/>
      <c r="V36" s="30"/>
    </row>
    <row r="37" spans="1:22" ht="31.5" customHeight="1">
      <c r="A37" s="18">
        <v>24</v>
      </c>
      <c r="B37" s="7" t="s">
        <v>10</v>
      </c>
      <c r="C37" s="29" t="s">
        <v>38</v>
      </c>
      <c r="D37" s="30"/>
      <c r="E37" s="29" t="s">
        <v>39</v>
      </c>
      <c r="F37" s="30"/>
      <c r="G37" s="31" t="s">
        <v>44</v>
      </c>
      <c r="H37" s="30"/>
      <c r="I37" s="30"/>
      <c r="J37" s="33">
        <v>20000</v>
      </c>
      <c r="K37" s="30"/>
      <c r="L37" s="33">
        <v>0</v>
      </c>
      <c r="M37" s="30"/>
      <c r="N37" s="39">
        <v>0</v>
      </c>
      <c r="O37" s="30"/>
      <c r="P37" s="39">
        <v>0</v>
      </c>
      <c r="Q37" s="30"/>
      <c r="R37" s="33">
        <v>20000</v>
      </c>
      <c r="S37" s="30"/>
      <c r="T37" s="33">
        <v>0</v>
      </c>
      <c r="U37" s="30"/>
      <c r="V37" s="30"/>
    </row>
    <row r="38" spans="1:22" ht="21" customHeight="1">
      <c r="A38" s="18">
        <v>25</v>
      </c>
      <c r="B38" s="7" t="s">
        <v>10</v>
      </c>
      <c r="C38" s="29" t="s">
        <v>38</v>
      </c>
      <c r="D38" s="30"/>
      <c r="E38" s="29" t="s">
        <v>45</v>
      </c>
      <c r="F38" s="30"/>
      <c r="G38" s="31" t="s">
        <v>46</v>
      </c>
      <c r="H38" s="30"/>
      <c r="I38" s="30"/>
      <c r="J38" s="33">
        <v>60000</v>
      </c>
      <c r="K38" s="30"/>
      <c r="L38" s="33">
        <v>0</v>
      </c>
      <c r="M38" s="30"/>
      <c r="N38" s="39">
        <v>0</v>
      </c>
      <c r="O38" s="30"/>
      <c r="P38" s="39">
        <v>0</v>
      </c>
      <c r="Q38" s="30"/>
      <c r="R38" s="33">
        <v>59106</v>
      </c>
      <c r="S38" s="30"/>
      <c r="T38" s="33">
        <v>894</v>
      </c>
      <c r="U38" s="30"/>
      <c r="V38" s="30"/>
    </row>
    <row r="39" spans="1:22" ht="18.75" customHeight="1">
      <c r="A39" s="18">
        <v>26</v>
      </c>
      <c r="B39" s="7" t="s">
        <v>10</v>
      </c>
      <c r="C39" s="29" t="s">
        <v>38</v>
      </c>
      <c r="D39" s="30"/>
      <c r="E39" s="29" t="s">
        <v>47</v>
      </c>
      <c r="F39" s="30"/>
      <c r="G39" s="31" t="s">
        <v>48</v>
      </c>
      <c r="H39" s="30"/>
      <c r="I39" s="30"/>
      <c r="J39" s="33">
        <v>7000</v>
      </c>
      <c r="K39" s="30"/>
      <c r="L39" s="33">
        <v>0</v>
      </c>
      <c r="M39" s="30"/>
      <c r="N39" s="39">
        <v>0</v>
      </c>
      <c r="O39" s="30"/>
      <c r="P39" s="39">
        <v>0</v>
      </c>
      <c r="Q39" s="30"/>
      <c r="R39" s="33">
        <v>7000</v>
      </c>
      <c r="S39" s="30"/>
      <c r="T39" s="33">
        <v>0</v>
      </c>
      <c r="U39" s="30"/>
      <c r="V39" s="30"/>
    </row>
    <row r="40" spans="1:22" ht="15.75">
      <c r="A40" s="18">
        <v>27</v>
      </c>
      <c r="B40" s="7" t="s">
        <v>10</v>
      </c>
      <c r="C40" s="29" t="s">
        <v>38</v>
      </c>
      <c r="D40" s="30"/>
      <c r="E40" s="29" t="s">
        <v>49</v>
      </c>
      <c r="F40" s="30"/>
      <c r="G40" s="31" t="s">
        <v>50</v>
      </c>
      <c r="H40" s="30"/>
      <c r="I40" s="30"/>
      <c r="J40" s="33">
        <v>16000</v>
      </c>
      <c r="K40" s="30"/>
      <c r="L40" s="33">
        <v>0</v>
      </c>
      <c r="M40" s="30"/>
      <c r="N40" s="39">
        <v>0</v>
      </c>
      <c r="O40" s="30"/>
      <c r="P40" s="39">
        <v>0</v>
      </c>
      <c r="Q40" s="30"/>
      <c r="R40" s="33">
        <v>16000</v>
      </c>
      <c r="S40" s="30"/>
      <c r="T40" s="33">
        <v>0</v>
      </c>
      <c r="U40" s="30"/>
      <c r="V40" s="30"/>
    </row>
    <row r="41" spans="1:22" ht="18" customHeight="1">
      <c r="A41" s="26" t="s">
        <v>51</v>
      </c>
      <c r="B41" s="27"/>
      <c r="C41" s="27"/>
      <c r="D41" s="27"/>
      <c r="E41" s="27"/>
      <c r="F41" s="27"/>
      <c r="G41" s="27"/>
      <c r="H41" s="27"/>
      <c r="I41" s="28"/>
      <c r="J41" s="38">
        <f>J33+J34+J35+J36+J37+J38+J39+J40</f>
        <v>233000</v>
      </c>
      <c r="K41" s="30"/>
      <c r="L41" s="38">
        <v>0</v>
      </c>
      <c r="M41" s="30"/>
      <c r="N41" s="34">
        <v>0</v>
      </c>
      <c r="O41" s="30"/>
      <c r="P41" s="34">
        <v>0</v>
      </c>
      <c r="Q41" s="30"/>
      <c r="R41" s="38">
        <f>R33+R34+R35+R36+R37+R38+R39+R40</f>
        <v>232106</v>
      </c>
      <c r="S41" s="30"/>
      <c r="T41" s="38">
        <f>T38</f>
        <v>894</v>
      </c>
      <c r="U41" s="30"/>
      <c r="V41" s="30"/>
    </row>
    <row r="42" spans="1:22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3"/>
      <c r="L42" s="12"/>
      <c r="M42" s="13"/>
      <c r="N42" s="14"/>
      <c r="O42" s="13"/>
      <c r="P42" s="14"/>
      <c r="Q42" s="13"/>
      <c r="R42" s="12"/>
      <c r="S42" s="13"/>
      <c r="T42" s="12"/>
      <c r="U42" s="13"/>
      <c r="V42" s="13"/>
    </row>
    <row r="43" spans="1:22" s="3" customFormat="1" ht="35.25" customHeight="1">
      <c r="A43" s="19" t="s">
        <v>168</v>
      </c>
      <c r="B43" s="10" t="s">
        <v>0</v>
      </c>
      <c r="C43" s="32" t="s">
        <v>1</v>
      </c>
      <c r="D43" s="32"/>
      <c r="E43" s="32" t="s">
        <v>2</v>
      </c>
      <c r="F43" s="32"/>
      <c r="G43" s="32" t="s">
        <v>3</v>
      </c>
      <c r="H43" s="32"/>
      <c r="I43" s="32"/>
      <c r="J43" s="32" t="s">
        <v>4</v>
      </c>
      <c r="K43" s="32"/>
      <c r="L43" s="32" t="s">
        <v>5</v>
      </c>
      <c r="M43" s="32"/>
      <c r="N43" s="32" t="s">
        <v>6</v>
      </c>
      <c r="O43" s="32"/>
      <c r="P43" s="32" t="s">
        <v>7</v>
      </c>
      <c r="Q43" s="32"/>
      <c r="R43" s="32" t="s">
        <v>8</v>
      </c>
      <c r="S43" s="32"/>
      <c r="T43" s="60" t="s">
        <v>9</v>
      </c>
      <c r="U43" s="61"/>
      <c r="V43" s="62"/>
    </row>
    <row r="44" spans="1:22" ht="45.75" customHeight="1">
      <c r="A44" s="18">
        <v>28</v>
      </c>
      <c r="B44" s="7" t="s">
        <v>10</v>
      </c>
      <c r="C44" s="29" t="s">
        <v>52</v>
      </c>
      <c r="D44" s="30"/>
      <c r="E44" s="29" t="s">
        <v>53</v>
      </c>
      <c r="F44" s="30"/>
      <c r="G44" s="31" t="s">
        <v>54</v>
      </c>
      <c r="H44" s="30"/>
      <c r="I44" s="30"/>
      <c r="J44" s="33">
        <v>8000</v>
      </c>
      <c r="K44" s="30"/>
      <c r="L44" s="33">
        <v>0</v>
      </c>
      <c r="M44" s="30"/>
      <c r="N44" s="39">
        <v>0</v>
      </c>
      <c r="O44" s="30"/>
      <c r="P44" s="39">
        <v>0</v>
      </c>
      <c r="Q44" s="30"/>
      <c r="R44" s="33">
        <v>8000</v>
      </c>
      <c r="S44" s="30"/>
      <c r="T44" s="33">
        <v>0</v>
      </c>
      <c r="U44" s="30"/>
      <c r="V44" s="30"/>
    </row>
    <row r="45" spans="1:22" ht="15.75" customHeight="1">
      <c r="A45" s="26" t="s">
        <v>55</v>
      </c>
      <c r="B45" s="27"/>
      <c r="C45" s="27"/>
      <c r="D45" s="27"/>
      <c r="E45" s="27"/>
      <c r="F45" s="27"/>
      <c r="G45" s="27"/>
      <c r="H45" s="27"/>
      <c r="I45" s="28"/>
      <c r="J45" s="38">
        <f>J44</f>
        <v>8000</v>
      </c>
      <c r="K45" s="30"/>
      <c r="L45" s="38">
        <v>0</v>
      </c>
      <c r="M45" s="30"/>
      <c r="N45" s="34">
        <v>0</v>
      </c>
      <c r="O45" s="30"/>
      <c r="P45" s="34">
        <v>0</v>
      </c>
      <c r="Q45" s="30"/>
      <c r="R45" s="38">
        <v>8000</v>
      </c>
      <c r="S45" s="30"/>
      <c r="T45" s="38">
        <v>0</v>
      </c>
      <c r="U45" s="30"/>
      <c r="V45" s="30"/>
    </row>
    <row r="46" spans="1:22" ht="15.75" customHeight="1">
      <c r="A46" s="26" t="s">
        <v>56</v>
      </c>
      <c r="B46" s="27"/>
      <c r="C46" s="27"/>
      <c r="D46" s="27"/>
      <c r="E46" s="27"/>
      <c r="F46" s="27"/>
      <c r="G46" s="27"/>
      <c r="H46" s="27"/>
      <c r="I46" s="28"/>
      <c r="J46" s="38">
        <f>J20+J27+J32+J41+J45</f>
        <v>2551000</v>
      </c>
      <c r="K46" s="30"/>
      <c r="L46" s="38">
        <v>64000</v>
      </c>
      <c r="M46" s="30"/>
      <c r="N46" s="34">
        <v>638610</v>
      </c>
      <c r="O46" s="30"/>
      <c r="P46" s="34">
        <v>43500</v>
      </c>
      <c r="Q46" s="30"/>
      <c r="R46" s="38">
        <v>7542544.22</v>
      </c>
      <c r="S46" s="30"/>
      <c r="T46" s="38">
        <v>1777345.78</v>
      </c>
      <c r="U46" s="30"/>
      <c r="V46" s="30"/>
    </row>
    <row r="47" spans="1:22" ht="46.5" customHeight="1">
      <c r="A47" s="18">
        <v>29</v>
      </c>
      <c r="B47" s="7" t="s">
        <v>57</v>
      </c>
      <c r="C47" s="29" t="s">
        <v>11</v>
      </c>
      <c r="D47" s="30"/>
      <c r="E47" s="29" t="s">
        <v>13</v>
      </c>
      <c r="F47" s="30"/>
      <c r="G47" s="31" t="s">
        <v>58</v>
      </c>
      <c r="H47" s="30"/>
      <c r="I47" s="30"/>
      <c r="J47" s="33">
        <v>150000</v>
      </c>
      <c r="K47" s="30"/>
      <c r="L47" s="33">
        <v>0</v>
      </c>
      <c r="M47" s="30"/>
      <c r="N47" s="39">
        <v>0</v>
      </c>
      <c r="O47" s="30"/>
      <c r="P47" s="39">
        <v>0</v>
      </c>
      <c r="Q47" s="30"/>
      <c r="R47" s="33">
        <v>110239.86</v>
      </c>
      <c r="S47" s="30"/>
      <c r="T47" s="33">
        <v>39760.14</v>
      </c>
      <c r="U47" s="30"/>
      <c r="V47" s="30"/>
    </row>
    <row r="48" spans="1:22" ht="47.25" customHeight="1">
      <c r="A48" s="18">
        <v>30</v>
      </c>
      <c r="B48" s="7" t="s">
        <v>57</v>
      </c>
      <c r="C48" s="29" t="s">
        <v>11</v>
      </c>
      <c r="D48" s="30"/>
      <c r="E48" s="29" t="s">
        <v>13</v>
      </c>
      <c r="F48" s="30"/>
      <c r="G48" s="31" t="s">
        <v>59</v>
      </c>
      <c r="H48" s="30"/>
      <c r="I48" s="30"/>
      <c r="J48" s="33">
        <v>40000</v>
      </c>
      <c r="K48" s="30"/>
      <c r="L48" s="33">
        <v>0</v>
      </c>
      <c r="M48" s="30"/>
      <c r="N48" s="39">
        <v>0</v>
      </c>
      <c r="O48" s="30"/>
      <c r="P48" s="39">
        <v>0</v>
      </c>
      <c r="Q48" s="30"/>
      <c r="R48" s="33">
        <v>0</v>
      </c>
      <c r="S48" s="30"/>
      <c r="T48" s="33">
        <v>40000</v>
      </c>
      <c r="U48" s="30"/>
      <c r="V48" s="30"/>
    </row>
    <row r="49" spans="1:22" ht="60.75" customHeight="1">
      <c r="A49" s="18">
        <v>31</v>
      </c>
      <c r="B49" s="7" t="s">
        <v>57</v>
      </c>
      <c r="C49" s="29" t="s">
        <v>11</v>
      </c>
      <c r="D49" s="30"/>
      <c r="E49" s="29" t="s">
        <v>13</v>
      </c>
      <c r="F49" s="30"/>
      <c r="G49" s="31" t="s">
        <v>169</v>
      </c>
      <c r="H49" s="30"/>
      <c r="I49" s="30"/>
      <c r="J49" s="33">
        <v>0</v>
      </c>
      <c r="K49" s="30"/>
      <c r="L49" s="33">
        <v>30000</v>
      </c>
      <c r="M49" s="30"/>
      <c r="N49" s="39">
        <v>0</v>
      </c>
      <c r="O49" s="30"/>
      <c r="P49" s="39">
        <v>0</v>
      </c>
      <c r="Q49" s="30"/>
      <c r="R49" s="33">
        <v>25675</v>
      </c>
      <c r="S49" s="30"/>
      <c r="T49" s="33">
        <v>4325</v>
      </c>
      <c r="U49" s="30"/>
      <c r="V49" s="30"/>
    </row>
    <row r="50" spans="1:22" ht="47.25" customHeight="1">
      <c r="A50" s="18">
        <v>32</v>
      </c>
      <c r="B50" s="7" t="s">
        <v>57</v>
      </c>
      <c r="C50" s="29" t="s">
        <v>11</v>
      </c>
      <c r="D50" s="30"/>
      <c r="E50" s="29" t="s">
        <v>13</v>
      </c>
      <c r="F50" s="30"/>
      <c r="G50" s="31" t="s">
        <v>174</v>
      </c>
      <c r="H50" s="30"/>
      <c r="I50" s="30"/>
      <c r="J50" s="33">
        <v>30000</v>
      </c>
      <c r="K50" s="30"/>
      <c r="L50" s="33">
        <v>0</v>
      </c>
      <c r="M50" s="30"/>
      <c r="N50" s="39">
        <v>30000</v>
      </c>
      <c r="O50" s="30"/>
      <c r="P50" s="39">
        <v>0</v>
      </c>
      <c r="Q50" s="30"/>
      <c r="R50" s="33">
        <v>0</v>
      </c>
      <c r="S50" s="30"/>
      <c r="T50" s="33">
        <v>0</v>
      </c>
      <c r="U50" s="30"/>
      <c r="V50" s="30"/>
    </row>
    <row r="51" spans="1:22" ht="15" customHeight="1">
      <c r="A51" s="18">
        <v>33</v>
      </c>
      <c r="B51" s="7" t="s">
        <v>57</v>
      </c>
      <c r="C51" s="29" t="s">
        <v>11</v>
      </c>
      <c r="D51" s="30"/>
      <c r="E51" s="29" t="s">
        <v>22</v>
      </c>
      <c r="F51" s="30"/>
      <c r="G51" s="31"/>
      <c r="H51" s="30"/>
      <c r="I51" s="30"/>
      <c r="J51" s="33">
        <v>30000</v>
      </c>
      <c r="K51" s="30"/>
      <c r="L51" s="33">
        <v>0</v>
      </c>
      <c r="M51" s="30"/>
      <c r="N51" s="39">
        <v>0</v>
      </c>
      <c r="O51" s="30"/>
      <c r="P51" s="39">
        <v>0</v>
      </c>
      <c r="Q51" s="30"/>
      <c r="R51" s="33">
        <v>0</v>
      </c>
      <c r="S51" s="30"/>
      <c r="T51" s="33">
        <v>30000</v>
      </c>
      <c r="U51" s="30"/>
      <c r="V51" s="30"/>
    </row>
    <row r="52" spans="1:22" ht="18" customHeight="1">
      <c r="A52" s="26" t="s">
        <v>23</v>
      </c>
      <c r="B52" s="27"/>
      <c r="C52" s="27"/>
      <c r="D52" s="27"/>
      <c r="E52" s="27"/>
      <c r="F52" s="27"/>
      <c r="G52" s="27"/>
      <c r="H52" s="27"/>
      <c r="I52" s="28"/>
      <c r="J52" s="38">
        <f>J47+J48+J49+J50+J51</f>
        <v>250000</v>
      </c>
      <c r="K52" s="30"/>
      <c r="L52" s="38">
        <v>30000</v>
      </c>
      <c r="M52" s="30"/>
      <c r="N52" s="34">
        <v>30000</v>
      </c>
      <c r="O52" s="30"/>
      <c r="P52" s="34">
        <f>P47</f>
        <v>0</v>
      </c>
      <c r="Q52" s="30"/>
      <c r="R52" s="38">
        <f>R47+R48+R49+R50+R51</f>
        <v>135914.86</v>
      </c>
      <c r="S52" s="30"/>
      <c r="T52" s="38">
        <f>T47+T48+T49+T50+T51</f>
        <v>114085.14</v>
      </c>
      <c r="U52" s="30"/>
      <c r="V52" s="30"/>
    </row>
    <row r="53" spans="1:22" ht="15.75">
      <c r="A53" s="18">
        <v>34</v>
      </c>
      <c r="B53" s="7" t="s">
        <v>57</v>
      </c>
      <c r="C53" s="29" t="s">
        <v>24</v>
      </c>
      <c r="D53" s="30"/>
      <c r="E53" s="29" t="s">
        <v>25</v>
      </c>
      <c r="F53" s="30"/>
      <c r="G53" s="31"/>
      <c r="H53" s="30"/>
      <c r="I53" s="30"/>
      <c r="J53" s="33">
        <v>50000</v>
      </c>
      <c r="K53" s="30"/>
      <c r="L53" s="33">
        <v>0</v>
      </c>
      <c r="M53" s="30"/>
      <c r="N53" s="39">
        <v>0</v>
      </c>
      <c r="O53" s="30"/>
      <c r="P53" s="39">
        <v>0</v>
      </c>
      <c r="Q53" s="30"/>
      <c r="R53" s="33">
        <v>41754</v>
      </c>
      <c r="S53" s="30"/>
      <c r="T53" s="33">
        <v>8246</v>
      </c>
      <c r="U53" s="30"/>
      <c r="V53" s="30"/>
    </row>
    <row r="54" spans="1:22" ht="15.75" customHeight="1">
      <c r="A54" s="18">
        <v>35</v>
      </c>
      <c r="B54" s="7" t="s">
        <v>57</v>
      </c>
      <c r="C54" s="29" t="s">
        <v>24</v>
      </c>
      <c r="D54" s="30"/>
      <c r="E54" s="29" t="s">
        <v>29</v>
      </c>
      <c r="F54" s="30"/>
      <c r="G54" s="31"/>
      <c r="H54" s="30"/>
      <c r="I54" s="30"/>
      <c r="J54" s="33">
        <v>30000</v>
      </c>
      <c r="K54" s="30"/>
      <c r="L54" s="33">
        <v>0</v>
      </c>
      <c r="M54" s="30"/>
      <c r="N54" s="39">
        <v>0</v>
      </c>
      <c r="O54" s="30"/>
      <c r="P54" s="39">
        <v>0</v>
      </c>
      <c r="Q54" s="30"/>
      <c r="R54" s="33">
        <v>0</v>
      </c>
      <c r="S54" s="30"/>
      <c r="T54" s="33">
        <v>30000</v>
      </c>
      <c r="U54" s="30"/>
      <c r="V54" s="30"/>
    </row>
    <row r="55" spans="1:22" ht="15.75">
      <c r="A55" s="18">
        <v>36</v>
      </c>
      <c r="B55" s="7" t="s">
        <v>57</v>
      </c>
      <c r="C55" s="29" t="s">
        <v>24</v>
      </c>
      <c r="D55" s="30"/>
      <c r="E55" s="29" t="s">
        <v>30</v>
      </c>
      <c r="F55" s="30"/>
      <c r="G55" s="31"/>
      <c r="H55" s="30"/>
      <c r="I55" s="30"/>
      <c r="J55" s="33">
        <v>50000</v>
      </c>
      <c r="K55" s="30"/>
      <c r="L55" s="33">
        <v>0</v>
      </c>
      <c r="M55" s="30"/>
      <c r="N55" s="39">
        <v>0</v>
      </c>
      <c r="O55" s="30"/>
      <c r="P55" s="39">
        <v>0</v>
      </c>
      <c r="Q55" s="30"/>
      <c r="R55" s="33">
        <v>30680</v>
      </c>
      <c r="S55" s="30"/>
      <c r="T55" s="33">
        <v>19320</v>
      </c>
      <c r="U55" s="30"/>
      <c r="V55" s="30"/>
    </row>
    <row r="56" spans="1:22" ht="16.5" customHeight="1">
      <c r="A56" s="26" t="s">
        <v>31</v>
      </c>
      <c r="B56" s="27"/>
      <c r="C56" s="27"/>
      <c r="D56" s="27"/>
      <c r="E56" s="27"/>
      <c r="F56" s="27"/>
      <c r="G56" s="27"/>
      <c r="H56" s="27"/>
      <c r="I56" s="28"/>
      <c r="J56" s="38">
        <f>J53+J54+J55</f>
        <v>130000</v>
      </c>
      <c r="K56" s="30"/>
      <c r="L56" s="38">
        <v>0</v>
      </c>
      <c r="M56" s="30"/>
      <c r="N56" s="34">
        <v>0</v>
      </c>
      <c r="O56" s="30"/>
      <c r="P56" s="34">
        <v>0</v>
      </c>
      <c r="Q56" s="30"/>
      <c r="R56" s="38">
        <f>R53+R54+R55</f>
        <v>72434</v>
      </c>
      <c r="S56" s="30"/>
      <c r="T56" s="38">
        <f>T53+T54+T55</f>
        <v>57566</v>
      </c>
      <c r="U56" s="30"/>
      <c r="V56" s="30"/>
    </row>
    <row r="57" spans="1:22" ht="15.75">
      <c r="A57" s="18">
        <v>37</v>
      </c>
      <c r="B57" s="7" t="s">
        <v>57</v>
      </c>
      <c r="C57" s="29" t="s">
        <v>32</v>
      </c>
      <c r="D57" s="30"/>
      <c r="E57" s="29" t="s">
        <v>35</v>
      </c>
      <c r="F57" s="30"/>
      <c r="G57" s="31"/>
      <c r="H57" s="30"/>
      <c r="I57" s="30"/>
      <c r="J57" s="33">
        <v>20000</v>
      </c>
      <c r="K57" s="30"/>
      <c r="L57" s="33">
        <v>0</v>
      </c>
      <c r="M57" s="30"/>
      <c r="N57" s="39">
        <v>0</v>
      </c>
      <c r="O57" s="30"/>
      <c r="P57" s="39">
        <v>0</v>
      </c>
      <c r="Q57" s="30"/>
      <c r="R57" s="33">
        <v>0</v>
      </c>
      <c r="S57" s="30"/>
      <c r="T57" s="33">
        <v>20000</v>
      </c>
      <c r="U57" s="30"/>
      <c r="V57" s="30"/>
    </row>
    <row r="58" spans="1:22" ht="15.75" customHeight="1">
      <c r="A58" s="26" t="s">
        <v>37</v>
      </c>
      <c r="B58" s="27"/>
      <c r="C58" s="27"/>
      <c r="D58" s="27"/>
      <c r="E58" s="27"/>
      <c r="F58" s="27"/>
      <c r="G58" s="27"/>
      <c r="H58" s="27"/>
      <c r="I58" s="28"/>
      <c r="J58" s="38">
        <v>20000</v>
      </c>
      <c r="K58" s="30"/>
      <c r="L58" s="38">
        <v>0</v>
      </c>
      <c r="M58" s="30"/>
      <c r="N58" s="34">
        <v>0</v>
      </c>
      <c r="O58" s="30"/>
      <c r="P58" s="34">
        <v>0</v>
      </c>
      <c r="Q58" s="30"/>
      <c r="R58" s="38">
        <v>0</v>
      </c>
      <c r="S58" s="30"/>
      <c r="T58" s="38">
        <v>20000</v>
      </c>
      <c r="U58" s="30"/>
      <c r="V58" s="30"/>
    </row>
    <row r="59" spans="1:22" ht="15.75">
      <c r="A59" s="18">
        <v>38</v>
      </c>
      <c r="B59" s="7" t="s">
        <v>57</v>
      </c>
      <c r="C59" s="29" t="s">
        <v>38</v>
      </c>
      <c r="D59" s="30"/>
      <c r="E59" s="29" t="s">
        <v>49</v>
      </c>
      <c r="F59" s="30"/>
      <c r="G59" s="31" t="s">
        <v>50</v>
      </c>
      <c r="H59" s="30"/>
      <c r="I59" s="30"/>
      <c r="J59" s="33">
        <v>39000</v>
      </c>
      <c r="K59" s="30"/>
      <c r="L59" s="33">
        <v>0</v>
      </c>
      <c r="M59" s="30"/>
      <c r="N59" s="39">
        <v>0</v>
      </c>
      <c r="O59" s="30"/>
      <c r="P59" s="39">
        <v>0</v>
      </c>
      <c r="Q59" s="30"/>
      <c r="R59" s="33">
        <v>39000</v>
      </c>
      <c r="S59" s="30"/>
      <c r="T59" s="33">
        <v>0</v>
      </c>
      <c r="U59" s="30"/>
      <c r="V59" s="30"/>
    </row>
    <row r="60" spans="1:22" ht="30.75" customHeight="1">
      <c r="A60" s="18">
        <v>39</v>
      </c>
      <c r="B60" s="7" t="s">
        <v>57</v>
      </c>
      <c r="C60" s="29" t="s">
        <v>38</v>
      </c>
      <c r="D60" s="30"/>
      <c r="E60" s="29" t="s">
        <v>49</v>
      </c>
      <c r="F60" s="30"/>
      <c r="G60" s="31" t="s">
        <v>60</v>
      </c>
      <c r="H60" s="30"/>
      <c r="I60" s="30"/>
      <c r="J60" s="33">
        <v>11800</v>
      </c>
      <c r="K60" s="30"/>
      <c r="L60" s="33">
        <v>0</v>
      </c>
      <c r="M60" s="30"/>
      <c r="N60" s="39">
        <v>0</v>
      </c>
      <c r="O60" s="30"/>
      <c r="P60" s="39">
        <v>0</v>
      </c>
      <c r="Q60" s="30"/>
      <c r="R60" s="33">
        <v>11800</v>
      </c>
      <c r="S60" s="30"/>
      <c r="T60" s="33">
        <v>0</v>
      </c>
      <c r="U60" s="30"/>
      <c r="V60" s="30"/>
    </row>
    <row r="61" spans="1:22" ht="15.75">
      <c r="A61" s="18">
        <v>40</v>
      </c>
      <c r="B61" s="7" t="s">
        <v>57</v>
      </c>
      <c r="C61" s="29" t="s">
        <v>38</v>
      </c>
      <c r="D61" s="30"/>
      <c r="E61" s="29" t="s">
        <v>49</v>
      </c>
      <c r="F61" s="30"/>
      <c r="G61" s="31" t="s">
        <v>61</v>
      </c>
      <c r="H61" s="30"/>
      <c r="I61" s="30"/>
      <c r="J61" s="33">
        <v>16900</v>
      </c>
      <c r="K61" s="30"/>
      <c r="L61" s="33">
        <v>0</v>
      </c>
      <c r="M61" s="30"/>
      <c r="N61" s="39">
        <v>0</v>
      </c>
      <c r="O61" s="30"/>
      <c r="P61" s="39">
        <v>0</v>
      </c>
      <c r="Q61" s="30"/>
      <c r="R61" s="33">
        <v>16900</v>
      </c>
      <c r="S61" s="30"/>
      <c r="T61" s="33">
        <v>0</v>
      </c>
      <c r="U61" s="30"/>
      <c r="V61" s="30"/>
    </row>
    <row r="62" spans="1:22" ht="18" customHeight="1">
      <c r="A62" s="26" t="s">
        <v>51</v>
      </c>
      <c r="B62" s="27"/>
      <c r="C62" s="27"/>
      <c r="D62" s="27"/>
      <c r="E62" s="27"/>
      <c r="F62" s="27"/>
      <c r="G62" s="27"/>
      <c r="H62" s="27"/>
      <c r="I62" s="28"/>
      <c r="J62" s="38">
        <f>J59+J60+J61</f>
        <v>67700</v>
      </c>
      <c r="K62" s="30"/>
      <c r="L62" s="38">
        <v>0</v>
      </c>
      <c r="M62" s="30"/>
      <c r="N62" s="34">
        <v>0</v>
      </c>
      <c r="O62" s="30"/>
      <c r="P62" s="34">
        <v>0</v>
      </c>
      <c r="Q62" s="30"/>
      <c r="R62" s="38">
        <f>R59+R60+R61</f>
        <v>67700</v>
      </c>
      <c r="S62" s="30"/>
      <c r="T62" s="38">
        <v>0</v>
      </c>
      <c r="U62" s="30"/>
      <c r="V62" s="30"/>
    </row>
    <row r="63" spans="1:22" ht="15.75" customHeight="1">
      <c r="A63" s="26" t="s">
        <v>62</v>
      </c>
      <c r="B63" s="27"/>
      <c r="C63" s="27"/>
      <c r="D63" s="27"/>
      <c r="E63" s="27"/>
      <c r="F63" s="27"/>
      <c r="G63" s="27"/>
      <c r="H63" s="27"/>
      <c r="I63" s="28"/>
      <c r="J63" s="38">
        <f>J52+J56+J58+J62</f>
        <v>467700</v>
      </c>
      <c r="K63" s="30"/>
      <c r="L63" s="38">
        <f>L52</f>
        <v>30000</v>
      </c>
      <c r="M63" s="30"/>
      <c r="N63" s="34">
        <f>N52</f>
        <v>30000</v>
      </c>
      <c r="O63" s="30"/>
      <c r="P63" s="34">
        <f>P52+P56+P58+P62</f>
        <v>0</v>
      </c>
      <c r="Q63" s="30"/>
      <c r="R63" s="38">
        <f>R52+R56+R62</f>
        <v>276048.86</v>
      </c>
      <c r="S63" s="30"/>
      <c r="T63" s="38">
        <f>T52+T56+T58+T62</f>
        <v>191651.14</v>
      </c>
      <c r="U63" s="30"/>
      <c r="V63" s="30"/>
    </row>
    <row r="64" spans="1:22" s="3" customFormat="1" ht="38.25" customHeight="1">
      <c r="A64" s="19" t="s">
        <v>168</v>
      </c>
      <c r="B64" s="4" t="s">
        <v>0</v>
      </c>
      <c r="C64" s="32" t="s">
        <v>1</v>
      </c>
      <c r="D64" s="32"/>
      <c r="E64" s="32" t="s">
        <v>2</v>
      </c>
      <c r="F64" s="32"/>
      <c r="G64" s="32" t="s">
        <v>3</v>
      </c>
      <c r="H64" s="32"/>
      <c r="I64" s="32"/>
      <c r="J64" s="32" t="s">
        <v>4</v>
      </c>
      <c r="K64" s="32"/>
      <c r="L64" s="32" t="s">
        <v>5</v>
      </c>
      <c r="M64" s="32"/>
      <c r="N64" s="32" t="s">
        <v>6</v>
      </c>
      <c r="O64" s="32"/>
      <c r="P64" s="32" t="s">
        <v>7</v>
      </c>
      <c r="Q64" s="32"/>
      <c r="R64" s="32" t="s">
        <v>8</v>
      </c>
      <c r="S64" s="32"/>
      <c r="T64" s="35" t="s">
        <v>9</v>
      </c>
      <c r="U64" s="36"/>
      <c r="V64" s="37"/>
    </row>
    <row r="65" spans="1:22" ht="47.25">
      <c r="A65" s="18">
        <v>41</v>
      </c>
      <c r="B65" s="7" t="s">
        <v>63</v>
      </c>
      <c r="C65" s="29" t="s">
        <v>11</v>
      </c>
      <c r="D65" s="30"/>
      <c r="E65" s="29" t="s">
        <v>13</v>
      </c>
      <c r="F65" s="30"/>
      <c r="G65" s="43" t="s">
        <v>178</v>
      </c>
      <c r="H65" s="44"/>
      <c r="I65" s="44"/>
      <c r="J65" s="33">
        <v>20000</v>
      </c>
      <c r="K65" s="30"/>
      <c r="L65" s="33">
        <v>0</v>
      </c>
      <c r="M65" s="30"/>
      <c r="N65" s="39">
        <v>0</v>
      </c>
      <c r="O65" s="30"/>
      <c r="P65" s="39">
        <v>0</v>
      </c>
      <c r="Q65" s="30"/>
      <c r="R65" s="33">
        <v>3800</v>
      </c>
      <c r="S65" s="30"/>
      <c r="T65" s="33">
        <v>16200</v>
      </c>
      <c r="U65" s="30"/>
      <c r="V65" s="30"/>
    </row>
    <row r="66" spans="1:22" ht="54.75" customHeight="1">
      <c r="A66" s="18">
        <v>42</v>
      </c>
      <c r="B66" s="7" t="s">
        <v>63</v>
      </c>
      <c r="C66" s="29" t="s">
        <v>11</v>
      </c>
      <c r="D66" s="30"/>
      <c r="E66" s="29" t="s">
        <v>13</v>
      </c>
      <c r="F66" s="30"/>
      <c r="G66" s="43" t="s">
        <v>177</v>
      </c>
      <c r="H66" s="44"/>
      <c r="I66" s="44"/>
      <c r="J66" s="33">
        <v>65000</v>
      </c>
      <c r="K66" s="30"/>
      <c r="L66" s="33">
        <v>0</v>
      </c>
      <c r="M66" s="30"/>
      <c r="N66" s="39">
        <v>0</v>
      </c>
      <c r="O66" s="30"/>
      <c r="P66" s="39">
        <v>0</v>
      </c>
      <c r="Q66" s="30"/>
      <c r="R66" s="33">
        <v>0</v>
      </c>
      <c r="S66" s="30"/>
      <c r="T66" s="33">
        <v>65000</v>
      </c>
      <c r="U66" s="30"/>
      <c r="V66" s="30"/>
    </row>
    <row r="67" spans="1:22" ht="47.25">
      <c r="A67" s="18">
        <v>43</v>
      </c>
      <c r="B67" s="7" t="s">
        <v>63</v>
      </c>
      <c r="C67" s="29" t="s">
        <v>11</v>
      </c>
      <c r="D67" s="30"/>
      <c r="E67" s="29" t="s">
        <v>13</v>
      </c>
      <c r="F67" s="30"/>
      <c r="G67" s="45" t="s">
        <v>179</v>
      </c>
      <c r="H67" s="46"/>
      <c r="I67" s="46"/>
      <c r="J67" s="33">
        <v>80000</v>
      </c>
      <c r="K67" s="30"/>
      <c r="L67" s="33">
        <v>0</v>
      </c>
      <c r="M67" s="30"/>
      <c r="N67" s="39">
        <v>0</v>
      </c>
      <c r="O67" s="30"/>
      <c r="P67" s="39">
        <v>0</v>
      </c>
      <c r="Q67" s="30"/>
      <c r="R67" s="33">
        <v>0</v>
      </c>
      <c r="S67" s="30"/>
      <c r="T67" s="33">
        <v>80000</v>
      </c>
      <c r="U67" s="30"/>
      <c r="V67" s="30"/>
    </row>
    <row r="68" spans="1:22" ht="18" customHeight="1">
      <c r="A68" s="26" t="s">
        <v>23</v>
      </c>
      <c r="B68" s="27"/>
      <c r="C68" s="27"/>
      <c r="D68" s="27"/>
      <c r="E68" s="27"/>
      <c r="F68" s="27"/>
      <c r="G68" s="27"/>
      <c r="H68" s="27"/>
      <c r="I68" s="28"/>
      <c r="J68" s="38">
        <f>J65+J66+J67</f>
        <v>165000</v>
      </c>
      <c r="K68" s="30"/>
      <c r="L68" s="38">
        <v>0</v>
      </c>
      <c r="M68" s="30"/>
      <c r="N68" s="34">
        <v>0</v>
      </c>
      <c r="O68" s="30"/>
      <c r="P68" s="34">
        <f>P65+P66+P67</f>
        <v>0</v>
      </c>
      <c r="Q68" s="30"/>
      <c r="R68" s="38">
        <f>R65</f>
        <v>3800</v>
      </c>
      <c r="S68" s="30"/>
      <c r="T68" s="38">
        <f>T65+T66+T67</f>
        <v>161200</v>
      </c>
      <c r="U68" s="30"/>
      <c r="V68" s="30"/>
    </row>
    <row r="69" spans="1:22" ht="47.25">
      <c r="A69" s="18">
        <v>44</v>
      </c>
      <c r="B69" s="7" t="s">
        <v>63</v>
      </c>
      <c r="C69" s="29" t="s">
        <v>24</v>
      </c>
      <c r="D69" s="30"/>
      <c r="E69" s="29" t="s">
        <v>28</v>
      </c>
      <c r="F69" s="30"/>
      <c r="G69" s="31"/>
      <c r="H69" s="30"/>
      <c r="I69" s="30"/>
      <c r="J69" s="33">
        <v>15000</v>
      </c>
      <c r="K69" s="30"/>
      <c r="L69" s="33">
        <v>0</v>
      </c>
      <c r="M69" s="30"/>
      <c r="N69" s="39">
        <v>0</v>
      </c>
      <c r="O69" s="30"/>
      <c r="P69" s="39">
        <v>0</v>
      </c>
      <c r="Q69" s="30"/>
      <c r="R69" s="33">
        <v>8851.9</v>
      </c>
      <c r="S69" s="30"/>
      <c r="T69" s="33">
        <v>6148.1</v>
      </c>
      <c r="U69" s="30"/>
      <c r="V69" s="30"/>
    </row>
    <row r="70" spans="1:22" ht="47.25">
      <c r="A70" s="18">
        <v>45</v>
      </c>
      <c r="B70" s="7" t="s">
        <v>63</v>
      </c>
      <c r="C70" s="29" t="s">
        <v>24</v>
      </c>
      <c r="D70" s="30"/>
      <c r="E70" s="29" t="s">
        <v>64</v>
      </c>
      <c r="F70" s="30"/>
      <c r="G70" s="31"/>
      <c r="H70" s="30"/>
      <c r="I70" s="30"/>
      <c r="J70" s="33">
        <v>30000</v>
      </c>
      <c r="K70" s="30"/>
      <c r="L70" s="33">
        <v>0</v>
      </c>
      <c r="M70" s="30"/>
      <c r="N70" s="39">
        <v>0</v>
      </c>
      <c r="O70" s="30"/>
      <c r="P70" s="39">
        <v>0</v>
      </c>
      <c r="Q70" s="30"/>
      <c r="R70" s="33">
        <v>30000</v>
      </c>
      <c r="S70" s="30"/>
      <c r="T70" s="33">
        <v>0</v>
      </c>
      <c r="U70" s="30"/>
      <c r="V70" s="30"/>
    </row>
    <row r="71" spans="1:22" ht="18" customHeight="1">
      <c r="A71" s="26" t="s">
        <v>31</v>
      </c>
      <c r="B71" s="27"/>
      <c r="C71" s="27"/>
      <c r="D71" s="27"/>
      <c r="E71" s="27"/>
      <c r="F71" s="27"/>
      <c r="G71" s="27"/>
      <c r="H71" s="27"/>
      <c r="I71" s="28"/>
      <c r="J71" s="38">
        <f>J69+J70</f>
        <v>45000</v>
      </c>
      <c r="K71" s="30"/>
      <c r="L71" s="38">
        <v>0</v>
      </c>
      <c r="M71" s="30"/>
      <c r="N71" s="34">
        <v>0</v>
      </c>
      <c r="O71" s="30"/>
      <c r="P71" s="34">
        <v>0</v>
      </c>
      <c r="Q71" s="30"/>
      <c r="R71" s="38">
        <f>R69+R70</f>
        <v>38851.9</v>
      </c>
      <c r="S71" s="30"/>
      <c r="T71" s="38">
        <f>T69+T70</f>
        <v>6148.1</v>
      </c>
      <c r="U71" s="30"/>
      <c r="V71" s="30"/>
    </row>
    <row r="72" spans="1:22" ht="15.75" customHeight="1">
      <c r="A72" s="26" t="s">
        <v>65</v>
      </c>
      <c r="B72" s="27"/>
      <c r="C72" s="27"/>
      <c r="D72" s="27"/>
      <c r="E72" s="27"/>
      <c r="F72" s="27"/>
      <c r="G72" s="27"/>
      <c r="H72" s="27"/>
      <c r="I72" s="28"/>
      <c r="J72" s="38">
        <f>J68+J71</f>
        <v>210000</v>
      </c>
      <c r="K72" s="30"/>
      <c r="L72" s="38">
        <f>L68+L71</f>
        <v>0</v>
      </c>
      <c r="M72" s="30"/>
      <c r="N72" s="34">
        <f>N68+N71</f>
        <v>0</v>
      </c>
      <c r="O72" s="30"/>
      <c r="P72" s="34">
        <f>P68+P71</f>
        <v>0</v>
      </c>
      <c r="Q72" s="30"/>
      <c r="R72" s="38">
        <f>R68+R71</f>
        <v>42651.9</v>
      </c>
      <c r="S72" s="30"/>
      <c r="T72" s="38">
        <f>T68+T71</f>
        <v>167348.1</v>
      </c>
      <c r="U72" s="30"/>
      <c r="V72" s="30"/>
    </row>
    <row r="73" spans="1:22" ht="29.25" customHeight="1">
      <c r="A73" s="18">
        <v>46</v>
      </c>
      <c r="B73" s="7" t="s">
        <v>66</v>
      </c>
      <c r="C73" s="29" t="s">
        <v>11</v>
      </c>
      <c r="D73" s="30"/>
      <c r="E73" s="29" t="s">
        <v>12</v>
      </c>
      <c r="F73" s="30"/>
      <c r="G73" s="31"/>
      <c r="H73" s="30"/>
      <c r="I73" s="30"/>
      <c r="J73" s="33">
        <v>160000</v>
      </c>
      <c r="K73" s="30"/>
      <c r="L73" s="33">
        <v>0</v>
      </c>
      <c r="M73" s="30"/>
      <c r="N73" s="39">
        <v>15000</v>
      </c>
      <c r="O73" s="30"/>
      <c r="P73" s="39">
        <v>0</v>
      </c>
      <c r="Q73" s="30"/>
      <c r="R73" s="33">
        <v>68135</v>
      </c>
      <c r="S73" s="30"/>
      <c r="T73" s="33">
        <v>76865</v>
      </c>
      <c r="U73" s="30"/>
      <c r="V73" s="30"/>
    </row>
    <row r="74" spans="1:22" ht="48" customHeight="1">
      <c r="A74" s="18">
        <v>47</v>
      </c>
      <c r="B74" s="7" t="s">
        <v>66</v>
      </c>
      <c r="C74" s="29" t="s">
        <v>11</v>
      </c>
      <c r="D74" s="30"/>
      <c r="E74" s="29" t="s">
        <v>13</v>
      </c>
      <c r="F74" s="30"/>
      <c r="G74" s="45" t="s">
        <v>180</v>
      </c>
      <c r="H74" s="46"/>
      <c r="I74" s="46"/>
      <c r="J74" s="33">
        <v>50000</v>
      </c>
      <c r="K74" s="30"/>
      <c r="L74" s="33">
        <v>20000</v>
      </c>
      <c r="M74" s="30"/>
      <c r="N74" s="39">
        <v>0</v>
      </c>
      <c r="O74" s="30"/>
      <c r="P74" s="39">
        <v>6040</v>
      </c>
      <c r="Q74" s="30"/>
      <c r="R74" s="33">
        <v>54110</v>
      </c>
      <c r="S74" s="30"/>
      <c r="T74" s="33">
        <v>9850</v>
      </c>
      <c r="U74" s="30"/>
      <c r="V74" s="30"/>
    </row>
    <row r="75" spans="1:22" ht="30" customHeight="1">
      <c r="A75" s="18">
        <v>48</v>
      </c>
      <c r="B75" s="7" t="s">
        <v>66</v>
      </c>
      <c r="C75" s="29" t="s">
        <v>11</v>
      </c>
      <c r="D75" s="30"/>
      <c r="E75" s="29" t="s">
        <v>22</v>
      </c>
      <c r="F75" s="30"/>
      <c r="G75" s="31"/>
      <c r="H75" s="30"/>
      <c r="I75" s="30"/>
      <c r="J75" s="33">
        <v>20000</v>
      </c>
      <c r="K75" s="30"/>
      <c r="L75" s="33">
        <v>0</v>
      </c>
      <c r="M75" s="30"/>
      <c r="N75" s="39">
        <v>0</v>
      </c>
      <c r="O75" s="30"/>
      <c r="P75" s="39">
        <v>0</v>
      </c>
      <c r="Q75" s="30"/>
      <c r="R75" s="33">
        <v>0</v>
      </c>
      <c r="S75" s="30"/>
      <c r="T75" s="33">
        <v>20000</v>
      </c>
      <c r="U75" s="30"/>
      <c r="V75" s="30"/>
    </row>
    <row r="76" spans="1:22" ht="16.5" customHeight="1">
      <c r="A76" s="26" t="s">
        <v>23</v>
      </c>
      <c r="B76" s="27"/>
      <c r="C76" s="27"/>
      <c r="D76" s="27"/>
      <c r="E76" s="27"/>
      <c r="F76" s="27"/>
      <c r="G76" s="27"/>
      <c r="H76" s="27"/>
      <c r="I76" s="28"/>
      <c r="J76" s="38">
        <f>J73+J74+J75</f>
        <v>230000</v>
      </c>
      <c r="K76" s="30"/>
      <c r="L76" s="38">
        <v>20000</v>
      </c>
      <c r="M76" s="30"/>
      <c r="N76" s="34">
        <f>N73</f>
        <v>15000</v>
      </c>
      <c r="O76" s="30"/>
      <c r="P76" s="34">
        <f>P74</f>
        <v>6040</v>
      </c>
      <c r="Q76" s="30"/>
      <c r="R76" s="38">
        <f>R73+R74+R75</f>
        <v>122245</v>
      </c>
      <c r="S76" s="30"/>
      <c r="T76" s="38">
        <f>T73+T74+T75</f>
        <v>106715</v>
      </c>
      <c r="U76" s="30"/>
      <c r="V76" s="30"/>
    </row>
    <row r="77" spans="1:22" ht="31.5">
      <c r="A77" s="18">
        <v>49</v>
      </c>
      <c r="B77" s="7" t="s">
        <v>66</v>
      </c>
      <c r="C77" s="29" t="s">
        <v>24</v>
      </c>
      <c r="D77" s="30"/>
      <c r="E77" s="29" t="s">
        <v>25</v>
      </c>
      <c r="F77" s="30"/>
      <c r="G77" s="31"/>
      <c r="H77" s="30"/>
      <c r="I77" s="30"/>
      <c r="J77" s="33">
        <v>35000</v>
      </c>
      <c r="K77" s="30"/>
      <c r="L77" s="33">
        <v>0</v>
      </c>
      <c r="M77" s="30"/>
      <c r="N77" s="39">
        <v>0</v>
      </c>
      <c r="O77" s="30"/>
      <c r="P77" s="39">
        <v>0</v>
      </c>
      <c r="Q77" s="30"/>
      <c r="R77" s="33">
        <v>32347</v>
      </c>
      <c r="S77" s="30"/>
      <c r="T77" s="33">
        <v>2653</v>
      </c>
      <c r="U77" s="30"/>
      <c r="V77" s="30"/>
    </row>
    <row r="78" spans="1:22" ht="31.5">
      <c r="A78" s="18">
        <v>50</v>
      </c>
      <c r="B78" s="7" t="s">
        <v>66</v>
      </c>
      <c r="C78" s="29" t="s">
        <v>24</v>
      </c>
      <c r="D78" s="30"/>
      <c r="E78" s="29" t="s">
        <v>30</v>
      </c>
      <c r="F78" s="30"/>
      <c r="G78" s="31"/>
      <c r="H78" s="30"/>
      <c r="I78" s="30"/>
      <c r="J78" s="33">
        <v>20000</v>
      </c>
      <c r="K78" s="30"/>
      <c r="L78" s="33">
        <v>0</v>
      </c>
      <c r="M78" s="30"/>
      <c r="N78" s="39">
        <v>0</v>
      </c>
      <c r="O78" s="30"/>
      <c r="P78" s="39">
        <v>0</v>
      </c>
      <c r="Q78" s="30"/>
      <c r="R78" s="33">
        <v>8250</v>
      </c>
      <c r="S78" s="30"/>
      <c r="T78" s="33">
        <v>11750</v>
      </c>
      <c r="U78" s="30"/>
      <c r="V78" s="30"/>
    </row>
    <row r="79" spans="1:22" ht="18" customHeight="1">
      <c r="A79" s="26" t="s">
        <v>31</v>
      </c>
      <c r="B79" s="27"/>
      <c r="C79" s="27"/>
      <c r="D79" s="27"/>
      <c r="E79" s="27"/>
      <c r="F79" s="27"/>
      <c r="G79" s="27"/>
      <c r="H79" s="27"/>
      <c r="I79" s="28"/>
      <c r="J79" s="38">
        <f>J77+J78</f>
        <v>55000</v>
      </c>
      <c r="K79" s="30"/>
      <c r="L79" s="38">
        <v>0</v>
      </c>
      <c r="M79" s="30"/>
      <c r="N79" s="34">
        <v>0</v>
      </c>
      <c r="O79" s="30"/>
      <c r="P79" s="34">
        <v>0</v>
      </c>
      <c r="Q79" s="30"/>
      <c r="R79" s="38">
        <f>R77+R78</f>
        <v>40597</v>
      </c>
      <c r="S79" s="30"/>
      <c r="T79" s="38">
        <f>T77+T78</f>
        <v>14403</v>
      </c>
      <c r="U79" s="30"/>
      <c r="V79" s="30"/>
    </row>
    <row r="80" spans="1:22" s="3" customFormat="1" ht="36" customHeight="1">
      <c r="A80" s="19" t="s">
        <v>168</v>
      </c>
      <c r="B80" s="4" t="s">
        <v>0</v>
      </c>
      <c r="C80" s="32" t="s">
        <v>1</v>
      </c>
      <c r="D80" s="32"/>
      <c r="E80" s="32" t="s">
        <v>2</v>
      </c>
      <c r="F80" s="32"/>
      <c r="G80" s="32" t="s">
        <v>3</v>
      </c>
      <c r="H80" s="32"/>
      <c r="I80" s="32"/>
      <c r="J80" s="32" t="s">
        <v>4</v>
      </c>
      <c r="K80" s="32"/>
      <c r="L80" s="32" t="s">
        <v>5</v>
      </c>
      <c r="M80" s="32"/>
      <c r="N80" s="32" t="s">
        <v>6</v>
      </c>
      <c r="O80" s="32"/>
      <c r="P80" s="32" t="s">
        <v>7</v>
      </c>
      <c r="Q80" s="32"/>
      <c r="R80" s="32" t="s">
        <v>8</v>
      </c>
      <c r="S80" s="32"/>
      <c r="T80" s="60" t="s">
        <v>9</v>
      </c>
      <c r="U80" s="61"/>
      <c r="V80" s="62"/>
    </row>
    <row r="81" spans="1:22" ht="31.5">
      <c r="A81" s="18">
        <v>51</v>
      </c>
      <c r="B81" s="7" t="s">
        <v>66</v>
      </c>
      <c r="C81" s="29" t="s">
        <v>38</v>
      </c>
      <c r="D81" s="30"/>
      <c r="E81" s="29" t="s">
        <v>49</v>
      </c>
      <c r="F81" s="30"/>
      <c r="G81" s="31" t="s">
        <v>67</v>
      </c>
      <c r="H81" s="30"/>
      <c r="I81" s="30"/>
      <c r="J81" s="33">
        <v>16000</v>
      </c>
      <c r="K81" s="30"/>
      <c r="L81" s="33">
        <v>0</v>
      </c>
      <c r="M81" s="30"/>
      <c r="N81" s="39">
        <v>0</v>
      </c>
      <c r="O81" s="30"/>
      <c r="P81" s="39">
        <v>0</v>
      </c>
      <c r="Q81" s="30"/>
      <c r="R81" s="33">
        <v>16000</v>
      </c>
      <c r="S81" s="30"/>
      <c r="T81" s="33">
        <v>0</v>
      </c>
      <c r="U81" s="30"/>
      <c r="V81" s="30"/>
    </row>
    <row r="82" spans="1:22" ht="31.5">
      <c r="A82" s="18">
        <v>52</v>
      </c>
      <c r="B82" s="7" t="s">
        <v>66</v>
      </c>
      <c r="C82" s="29" t="s">
        <v>38</v>
      </c>
      <c r="D82" s="30"/>
      <c r="E82" s="29" t="s">
        <v>49</v>
      </c>
      <c r="F82" s="30"/>
      <c r="G82" s="31" t="s">
        <v>68</v>
      </c>
      <c r="H82" s="30"/>
      <c r="I82" s="30"/>
      <c r="J82" s="33">
        <v>7800</v>
      </c>
      <c r="K82" s="30"/>
      <c r="L82" s="33">
        <v>0</v>
      </c>
      <c r="M82" s="30"/>
      <c r="N82" s="39">
        <v>0</v>
      </c>
      <c r="O82" s="30"/>
      <c r="P82" s="39">
        <v>0</v>
      </c>
      <c r="Q82" s="30"/>
      <c r="R82" s="33">
        <v>7800</v>
      </c>
      <c r="S82" s="30"/>
      <c r="T82" s="33">
        <v>0</v>
      </c>
      <c r="U82" s="30"/>
      <c r="V82" s="30"/>
    </row>
    <row r="83" spans="1:22" ht="15" customHeight="1">
      <c r="A83" s="26" t="s">
        <v>51</v>
      </c>
      <c r="B83" s="27"/>
      <c r="C83" s="27"/>
      <c r="D83" s="27"/>
      <c r="E83" s="27"/>
      <c r="F83" s="27"/>
      <c r="G83" s="27"/>
      <c r="H83" s="27"/>
      <c r="I83" s="28"/>
      <c r="J83" s="38">
        <f>J81+J82</f>
        <v>23800</v>
      </c>
      <c r="K83" s="30"/>
      <c r="L83" s="38">
        <v>0</v>
      </c>
      <c r="M83" s="30"/>
      <c r="N83" s="34">
        <v>0</v>
      </c>
      <c r="O83" s="30"/>
      <c r="P83" s="34">
        <v>0</v>
      </c>
      <c r="Q83" s="30"/>
      <c r="R83" s="38">
        <f>R81+R82</f>
        <v>23800</v>
      </c>
      <c r="S83" s="30"/>
      <c r="T83" s="38">
        <v>0</v>
      </c>
      <c r="U83" s="30"/>
      <c r="V83" s="30"/>
    </row>
    <row r="84" spans="1:22" ht="15.75" customHeight="1">
      <c r="A84" s="26" t="s">
        <v>69</v>
      </c>
      <c r="B84" s="27"/>
      <c r="C84" s="27"/>
      <c r="D84" s="27"/>
      <c r="E84" s="27"/>
      <c r="F84" s="27"/>
      <c r="G84" s="27"/>
      <c r="H84" s="27"/>
      <c r="I84" s="28"/>
      <c r="J84" s="38">
        <f>J76+J79+J83</f>
        <v>308800</v>
      </c>
      <c r="K84" s="30"/>
      <c r="L84" s="38">
        <f>L81+L82</f>
        <v>0</v>
      </c>
      <c r="M84" s="30"/>
      <c r="N84" s="34">
        <f>N76+N79+N83</f>
        <v>15000</v>
      </c>
      <c r="O84" s="30"/>
      <c r="P84" s="34">
        <f>P76+P79+P83</f>
        <v>6040</v>
      </c>
      <c r="Q84" s="30"/>
      <c r="R84" s="38">
        <f>R76+R79+R83</f>
        <v>186642</v>
      </c>
      <c r="S84" s="30"/>
      <c r="T84" s="38">
        <f>T76+T79+T83</f>
        <v>121118</v>
      </c>
      <c r="U84" s="30"/>
      <c r="V84" s="30"/>
    </row>
    <row r="85" spans="1:22" ht="63" customHeight="1">
      <c r="A85" s="18">
        <v>53</v>
      </c>
      <c r="B85" s="7" t="s">
        <v>70</v>
      </c>
      <c r="C85" s="29" t="s">
        <v>11</v>
      </c>
      <c r="D85" s="30"/>
      <c r="E85" s="29" t="s">
        <v>13</v>
      </c>
      <c r="F85" s="30"/>
      <c r="G85" s="31" t="s">
        <v>175</v>
      </c>
      <c r="H85" s="30"/>
      <c r="I85" s="30"/>
      <c r="J85" s="33">
        <v>40000</v>
      </c>
      <c r="K85" s="30"/>
      <c r="L85" s="33">
        <v>35000</v>
      </c>
      <c r="M85" s="30"/>
      <c r="N85" s="39">
        <v>0</v>
      </c>
      <c r="O85" s="30"/>
      <c r="P85" s="39">
        <v>0</v>
      </c>
      <c r="Q85" s="30"/>
      <c r="R85" s="33">
        <v>59250</v>
      </c>
      <c r="S85" s="30"/>
      <c r="T85" s="33">
        <v>15750</v>
      </c>
      <c r="U85" s="30"/>
      <c r="V85" s="30"/>
    </row>
    <row r="86" spans="1:22" ht="47.25">
      <c r="A86" s="18">
        <v>54</v>
      </c>
      <c r="B86" s="7" t="s">
        <v>70</v>
      </c>
      <c r="C86" s="29" t="s">
        <v>11</v>
      </c>
      <c r="D86" s="30"/>
      <c r="E86" s="29" t="s">
        <v>13</v>
      </c>
      <c r="F86" s="30"/>
      <c r="G86" s="47" t="s">
        <v>184</v>
      </c>
      <c r="H86" s="48"/>
      <c r="I86" s="48"/>
      <c r="J86" s="33">
        <v>50000</v>
      </c>
      <c r="K86" s="30"/>
      <c r="L86" s="33">
        <v>20000</v>
      </c>
      <c r="M86" s="30"/>
      <c r="N86" s="39">
        <v>0</v>
      </c>
      <c r="O86" s="30"/>
      <c r="P86" s="39">
        <v>0</v>
      </c>
      <c r="Q86" s="30"/>
      <c r="R86" s="33">
        <v>0</v>
      </c>
      <c r="S86" s="30"/>
      <c r="T86" s="33">
        <v>70000</v>
      </c>
      <c r="U86" s="30"/>
      <c r="V86" s="30"/>
    </row>
    <row r="87" spans="1:22" ht="47.25">
      <c r="A87" s="18">
        <v>55</v>
      </c>
      <c r="B87" s="7" t="s">
        <v>70</v>
      </c>
      <c r="C87" s="29" t="s">
        <v>11</v>
      </c>
      <c r="D87" s="30"/>
      <c r="E87" s="29" t="s">
        <v>13</v>
      </c>
      <c r="F87" s="30"/>
      <c r="G87" s="31" t="s">
        <v>71</v>
      </c>
      <c r="H87" s="30"/>
      <c r="I87" s="30"/>
      <c r="J87" s="33">
        <v>50000</v>
      </c>
      <c r="K87" s="30"/>
      <c r="L87" s="33">
        <v>0</v>
      </c>
      <c r="M87" s="30"/>
      <c r="N87" s="39">
        <v>0</v>
      </c>
      <c r="O87" s="30"/>
      <c r="P87" s="39">
        <v>0</v>
      </c>
      <c r="Q87" s="30"/>
      <c r="R87" s="33">
        <v>44440</v>
      </c>
      <c r="S87" s="30"/>
      <c r="T87" s="33">
        <v>5560</v>
      </c>
      <c r="U87" s="30"/>
      <c r="V87" s="30"/>
    </row>
    <row r="88" spans="1:22" ht="47.25">
      <c r="A88" s="18">
        <v>56</v>
      </c>
      <c r="B88" s="7" t="s">
        <v>70</v>
      </c>
      <c r="C88" s="29" t="s">
        <v>11</v>
      </c>
      <c r="D88" s="30"/>
      <c r="E88" s="29" t="s">
        <v>13</v>
      </c>
      <c r="F88" s="30"/>
      <c r="G88" s="45" t="s">
        <v>181</v>
      </c>
      <c r="H88" s="46"/>
      <c r="I88" s="46"/>
      <c r="J88" s="33">
        <v>20000</v>
      </c>
      <c r="K88" s="30"/>
      <c r="L88" s="33">
        <v>0</v>
      </c>
      <c r="M88" s="30"/>
      <c r="N88" s="39">
        <v>0</v>
      </c>
      <c r="O88" s="30"/>
      <c r="P88" s="39">
        <v>0</v>
      </c>
      <c r="Q88" s="30"/>
      <c r="R88" s="33">
        <v>9420</v>
      </c>
      <c r="S88" s="30"/>
      <c r="T88" s="33">
        <v>10580</v>
      </c>
      <c r="U88" s="30"/>
      <c r="V88" s="30"/>
    </row>
    <row r="89" spans="1:22" ht="47.25">
      <c r="A89" s="18">
        <v>57</v>
      </c>
      <c r="B89" s="7" t="s">
        <v>70</v>
      </c>
      <c r="C89" s="29" t="s">
        <v>11</v>
      </c>
      <c r="D89" s="30"/>
      <c r="E89" s="29" t="s">
        <v>13</v>
      </c>
      <c r="F89" s="30"/>
      <c r="G89" s="45" t="s">
        <v>182</v>
      </c>
      <c r="H89" s="46"/>
      <c r="I89" s="46"/>
      <c r="J89" s="33">
        <v>20000</v>
      </c>
      <c r="K89" s="30"/>
      <c r="L89" s="33">
        <v>0</v>
      </c>
      <c r="M89" s="30"/>
      <c r="N89" s="39">
        <v>0</v>
      </c>
      <c r="O89" s="30"/>
      <c r="P89" s="39">
        <v>0</v>
      </c>
      <c r="Q89" s="30"/>
      <c r="R89" s="33">
        <v>13270</v>
      </c>
      <c r="S89" s="30"/>
      <c r="T89" s="33">
        <v>6730</v>
      </c>
      <c r="U89" s="30"/>
      <c r="V89" s="30"/>
    </row>
    <row r="90" spans="1:22" ht="47.25">
      <c r="A90" s="18">
        <v>58</v>
      </c>
      <c r="B90" s="7" t="s">
        <v>70</v>
      </c>
      <c r="C90" s="29" t="s">
        <v>11</v>
      </c>
      <c r="D90" s="30"/>
      <c r="E90" s="29" t="s">
        <v>13</v>
      </c>
      <c r="F90" s="30"/>
      <c r="G90" s="31" t="s">
        <v>72</v>
      </c>
      <c r="H90" s="30"/>
      <c r="I90" s="30"/>
      <c r="J90" s="33">
        <v>60000</v>
      </c>
      <c r="K90" s="30"/>
      <c r="L90" s="33">
        <v>0</v>
      </c>
      <c r="M90" s="30"/>
      <c r="N90" s="39">
        <v>0</v>
      </c>
      <c r="O90" s="30"/>
      <c r="P90" s="39">
        <v>0</v>
      </c>
      <c r="Q90" s="30"/>
      <c r="R90" s="33">
        <v>53690</v>
      </c>
      <c r="S90" s="30"/>
      <c r="T90" s="33">
        <v>6310</v>
      </c>
      <c r="U90" s="30"/>
      <c r="V90" s="30"/>
    </row>
    <row r="91" spans="1:22" ht="47.25">
      <c r="A91" s="18">
        <v>59</v>
      </c>
      <c r="B91" s="7" t="s">
        <v>70</v>
      </c>
      <c r="C91" s="29" t="s">
        <v>11</v>
      </c>
      <c r="D91" s="30"/>
      <c r="E91" s="29" t="s">
        <v>13</v>
      </c>
      <c r="F91" s="30"/>
      <c r="G91" s="31" t="s">
        <v>183</v>
      </c>
      <c r="H91" s="30"/>
      <c r="I91" s="30"/>
      <c r="J91" s="33">
        <v>417690</v>
      </c>
      <c r="K91" s="30"/>
      <c r="L91" s="33">
        <v>82110</v>
      </c>
      <c r="M91" s="30"/>
      <c r="N91" s="39">
        <v>0</v>
      </c>
      <c r="O91" s="30"/>
      <c r="P91" s="39">
        <v>0</v>
      </c>
      <c r="Q91" s="30"/>
      <c r="R91" s="33">
        <v>478590</v>
      </c>
      <c r="S91" s="30"/>
      <c r="T91" s="33">
        <v>21210</v>
      </c>
      <c r="U91" s="30"/>
      <c r="V91" s="30"/>
    </row>
    <row r="92" spans="1:22" ht="47.25">
      <c r="A92" s="18">
        <v>60</v>
      </c>
      <c r="B92" s="7" t="s">
        <v>70</v>
      </c>
      <c r="C92" s="29" t="s">
        <v>11</v>
      </c>
      <c r="D92" s="30"/>
      <c r="E92" s="29" t="s">
        <v>13</v>
      </c>
      <c r="F92" s="30"/>
      <c r="G92" s="31" t="s">
        <v>73</v>
      </c>
      <c r="H92" s="30"/>
      <c r="I92" s="30"/>
      <c r="J92" s="33">
        <v>10000</v>
      </c>
      <c r="K92" s="30"/>
      <c r="L92" s="33">
        <v>0</v>
      </c>
      <c r="M92" s="30"/>
      <c r="N92" s="39">
        <v>0</v>
      </c>
      <c r="O92" s="30"/>
      <c r="P92" s="39">
        <v>0</v>
      </c>
      <c r="Q92" s="30"/>
      <c r="R92" s="33">
        <v>0</v>
      </c>
      <c r="S92" s="30"/>
      <c r="T92" s="33">
        <v>10000</v>
      </c>
      <c r="U92" s="30"/>
      <c r="V92" s="30"/>
    </row>
    <row r="93" spans="1:22" ht="15.75" customHeight="1">
      <c r="A93" s="26" t="s">
        <v>23</v>
      </c>
      <c r="B93" s="27"/>
      <c r="C93" s="27"/>
      <c r="D93" s="27"/>
      <c r="E93" s="27"/>
      <c r="F93" s="27"/>
      <c r="G93" s="27"/>
      <c r="H93" s="27"/>
      <c r="I93" s="28"/>
      <c r="J93" s="38">
        <f>J85+J86+J87+J88+J89+J90+J91+J92</f>
        <v>667690</v>
      </c>
      <c r="K93" s="30"/>
      <c r="L93" s="38">
        <f>L85+L86</f>
        <v>55000</v>
      </c>
      <c r="M93" s="30"/>
      <c r="N93" s="34">
        <v>0</v>
      </c>
      <c r="O93" s="30"/>
      <c r="P93" s="34">
        <v>0</v>
      </c>
      <c r="Q93" s="30"/>
      <c r="R93" s="38">
        <f>R85+R86+R87+R88+R89+R90+R91+R92</f>
        <v>658660</v>
      </c>
      <c r="S93" s="30"/>
      <c r="T93" s="38">
        <f>T85+T86+T87+T88+T89+T90+T91+T92</f>
        <v>146140</v>
      </c>
      <c r="U93" s="30"/>
      <c r="V93" s="30"/>
    </row>
    <row r="94" spans="1:22" s="3" customFormat="1" ht="46.5" customHeight="1">
      <c r="A94" s="19" t="s">
        <v>168</v>
      </c>
      <c r="B94" s="4" t="s">
        <v>0</v>
      </c>
      <c r="C94" s="32" t="s">
        <v>1</v>
      </c>
      <c r="D94" s="32"/>
      <c r="E94" s="32" t="s">
        <v>2</v>
      </c>
      <c r="F94" s="32"/>
      <c r="G94" s="32" t="s">
        <v>3</v>
      </c>
      <c r="H94" s="32"/>
      <c r="I94" s="32"/>
      <c r="J94" s="32" t="s">
        <v>4</v>
      </c>
      <c r="K94" s="32"/>
      <c r="L94" s="32" t="s">
        <v>5</v>
      </c>
      <c r="M94" s="32"/>
      <c r="N94" s="32" t="s">
        <v>6</v>
      </c>
      <c r="O94" s="32"/>
      <c r="P94" s="32" t="s">
        <v>7</v>
      </c>
      <c r="Q94" s="32"/>
      <c r="R94" s="32" t="s">
        <v>8</v>
      </c>
      <c r="S94" s="32"/>
      <c r="T94" s="35" t="s">
        <v>9</v>
      </c>
      <c r="U94" s="36"/>
      <c r="V94" s="37"/>
    </row>
    <row r="95" spans="1:22" ht="47.25">
      <c r="A95" s="18">
        <v>61</v>
      </c>
      <c r="B95" s="7" t="s">
        <v>70</v>
      </c>
      <c r="C95" s="29" t="s">
        <v>24</v>
      </c>
      <c r="D95" s="30"/>
      <c r="E95" s="29" t="s">
        <v>25</v>
      </c>
      <c r="F95" s="30"/>
      <c r="G95" s="31"/>
      <c r="H95" s="30"/>
      <c r="I95" s="30"/>
      <c r="J95" s="33">
        <v>20000</v>
      </c>
      <c r="K95" s="30"/>
      <c r="L95" s="33">
        <v>0</v>
      </c>
      <c r="M95" s="30"/>
      <c r="N95" s="39">
        <v>0</v>
      </c>
      <c r="O95" s="30"/>
      <c r="P95" s="39">
        <v>0</v>
      </c>
      <c r="Q95" s="30"/>
      <c r="R95" s="33">
        <v>17975</v>
      </c>
      <c r="S95" s="30"/>
      <c r="T95" s="33">
        <v>2025</v>
      </c>
      <c r="U95" s="30"/>
      <c r="V95" s="30"/>
    </row>
    <row r="96" spans="1:22" ht="47.25">
      <c r="A96" s="18">
        <v>62</v>
      </c>
      <c r="B96" s="7" t="s">
        <v>70</v>
      </c>
      <c r="C96" s="29" t="s">
        <v>24</v>
      </c>
      <c r="D96" s="30"/>
      <c r="E96" s="29" t="s">
        <v>26</v>
      </c>
      <c r="F96" s="30"/>
      <c r="G96" s="31"/>
      <c r="H96" s="30"/>
      <c r="I96" s="30"/>
      <c r="J96" s="33">
        <v>20000</v>
      </c>
      <c r="K96" s="30"/>
      <c r="L96" s="33">
        <v>0</v>
      </c>
      <c r="M96" s="30"/>
      <c r="N96" s="39">
        <v>0</v>
      </c>
      <c r="O96" s="30"/>
      <c r="P96" s="39">
        <v>0</v>
      </c>
      <c r="Q96" s="30"/>
      <c r="R96" s="33">
        <v>15809</v>
      </c>
      <c r="S96" s="30"/>
      <c r="T96" s="33">
        <v>4191</v>
      </c>
      <c r="U96" s="30"/>
      <c r="V96" s="30"/>
    </row>
    <row r="97" spans="1:22" ht="47.25">
      <c r="A97" s="18">
        <v>63</v>
      </c>
      <c r="B97" s="7" t="s">
        <v>70</v>
      </c>
      <c r="C97" s="29" t="s">
        <v>24</v>
      </c>
      <c r="D97" s="30"/>
      <c r="E97" s="29" t="s">
        <v>74</v>
      </c>
      <c r="F97" s="30"/>
      <c r="G97" s="31"/>
      <c r="H97" s="30"/>
      <c r="I97" s="30"/>
      <c r="J97" s="33">
        <v>630430</v>
      </c>
      <c r="K97" s="30"/>
      <c r="L97" s="33">
        <v>0</v>
      </c>
      <c r="M97" s="30"/>
      <c r="N97" s="39">
        <v>0</v>
      </c>
      <c r="O97" s="30"/>
      <c r="P97" s="39">
        <v>108907.52</v>
      </c>
      <c r="Q97" s="30"/>
      <c r="R97" s="33">
        <v>345110.04</v>
      </c>
      <c r="S97" s="30"/>
      <c r="T97" s="33">
        <v>176412.44</v>
      </c>
      <c r="U97" s="30"/>
      <c r="V97" s="30"/>
    </row>
    <row r="98" spans="1:22" ht="18" customHeight="1">
      <c r="A98" s="26" t="s">
        <v>31</v>
      </c>
      <c r="B98" s="27"/>
      <c r="C98" s="27"/>
      <c r="D98" s="27"/>
      <c r="E98" s="27"/>
      <c r="F98" s="27"/>
      <c r="G98" s="27"/>
      <c r="H98" s="27"/>
      <c r="I98" s="28"/>
      <c r="J98" s="38">
        <f>J95+J96+J97</f>
        <v>670430</v>
      </c>
      <c r="K98" s="30"/>
      <c r="L98" s="38">
        <v>0</v>
      </c>
      <c r="M98" s="30"/>
      <c r="N98" s="34">
        <v>0</v>
      </c>
      <c r="O98" s="30"/>
      <c r="P98" s="34">
        <f>P97</f>
        <v>108907.52</v>
      </c>
      <c r="Q98" s="30"/>
      <c r="R98" s="38">
        <f>R95+R96+R97</f>
        <v>378894.04</v>
      </c>
      <c r="S98" s="30"/>
      <c r="T98" s="38">
        <f>T95+T96+T97</f>
        <v>182628.44</v>
      </c>
      <c r="U98" s="30"/>
      <c r="V98" s="30"/>
    </row>
    <row r="99" spans="1:22" ht="47.25">
      <c r="A99" s="18">
        <v>64</v>
      </c>
      <c r="B99" s="7" t="s">
        <v>70</v>
      </c>
      <c r="C99" s="29" t="s">
        <v>32</v>
      </c>
      <c r="D99" s="30"/>
      <c r="E99" s="29" t="s">
        <v>33</v>
      </c>
      <c r="F99" s="30"/>
      <c r="G99" s="31"/>
      <c r="H99" s="30"/>
      <c r="I99" s="30"/>
      <c r="J99" s="33">
        <v>65000</v>
      </c>
      <c r="K99" s="30"/>
      <c r="L99" s="33">
        <v>0</v>
      </c>
      <c r="M99" s="30"/>
      <c r="N99" s="39">
        <v>20900</v>
      </c>
      <c r="O99" s="30"/>
      <c r="P99" s="39">
        <v>0</v>
      </c>
      <c r="Q99" s="30"/>
      <c r="R99" s="33">
        <v>21293.13</v>
      </c>
      <c r="S99" s="30"/>
      <c r="T99" s="33">
        <v>22806.87</v>
      </c>
      <c r="U99" s="30"/>
      <c r="V99" s="30"/>
    </row>
    <row r="100" spans="1:22" ht="47.25">
      <c r="A100" s="18">
        <v>65</v>
      </c>
      <c r="B100" s="7" t="s">
        <v>70</v>
      </c>
      <c r="C100" s="29" t="s">
        <v>32</v>
      </c>
      <c r="D100" s="30"/>
      <c r="E100" s="29" t="s">
        <v>75</v>
      </c>
      <c r="F100" s="30"/>
      <c r="G100" s="31"/>
      <c r="H100" s="30"/>
      <c r="I100" s="30"/>
      <c r="J100" s="33">
        <v>20000</v>
      </c>
      <c r="K100" s="30"/>
      <c r="L100" s="33">
        <v>0</v>
      </c>
      <c r="M100" s="30"/>
      <c r="N100" s="39">
        <v>0</v>
      </c>
      <c r="O100" s="30"/>
      <c r="P100" s="39">
        <v>0</v>
      </c>
      <c r="Q100" s="30"/>
      <c r="R100" s="33">
        <v>3202</v>
      </c>
      <c r="S100" s="30"/>
      <c r="T100" s="33">
        <v>16798</v>
      </c>
      <c r="U100" s="30"/>
      <c r="V100" s="30"/>
    </row>
    <row r="101" spans="1:22" ht="47.25">
      <c r="A101" s="18">
        <v>66</v>
      </c>
      <c r="B101" s="7" t="s">
        <v>70</v>
      </c>
      <c r="C101" s="29" t="s">
        <v>32</v>
      </c>
      <c r="D101" s="30"/>
      <c r="E101" s="29" t="s">
        <v>36</v>
      </c>
      <c r="F101" s="30"/>
      <c r="G101" s="31"/>
      <c r="H101" s="30"/>
      <c r="I101" s="30"/>
      <c r="J101" s="33">
        <v>20000</v>
      </c>
      <c r="K101" s="30"/>
      <c r="L101" s="33">
        <v>0</v>
      </c>
      <c r="M101" s="30"/>
      <c r="N101" s="39">
        <v>0</v>
      </c>
      <c r="O101" s="30"/>
      <c r="P101" s="39">
        <v>0</v>
      </c>
      <c r="Q101" s="30"/>
      <c r="R101" s="33">
        <v>15151.2</v>
      </c>
      <c r="S101" s="30"/>
      <c r="T101" s="33">
        <v>4848.8</v>
      </c>
      <c r="U101" s="30"/>
      <c r="V101" s="30"/>
    </row>
    <row r="102" spans="1:22" ht="18" customHeight="1">
      <c r="A102" s="26" t="s">
        <v>37</v>
      </c>
      <c r="B102" s="27"/>
      <c r="C102" s="27"/>
      <c r="D102" s="27"/>
      <c r="E102" s="27"/>
      <c r="F102" s="27"/>
      <c r="G102" s="27"/>
      <c r="H102" s="27"/>
      <c r="I102" s="28"/>
      <c r="J102" s="38">
        <f>J99+J100+J101</f>
        <v>105000</v>
      </c>
      <c r="K102" s="30"/>
      <c r="L102" s="38">
        <v>0</v>
      </c>
      <c r="M102" s="30"/>
      <c r="N102" s="34">
        <f>N99</f>
        <v>20900</v>
      </c>
      <c r="O102" s="30"/>
      <c r="P102" s="34">
        <v>0</v>
      </c>
      <c r="Q102" s="30"/>
      <c r="R102" s="38">
        <f>R99+R100+R101</f>
        <v>39646.33</v>
      </c>
      <c r="S102" s="30"/>
      <c r="T102" s="38">
        <f>T99+T100+T101</f>
        <v>44453.67</v>
      </c>
      <c r="U102" s="30"/>
      <c r="V102" s="30"/>
    </row>
    <row r="103" spans="1:22" ht="47.25">
      <c r="A103" s="18">
        <v>67</v>
      </c>
      <c r="B103" s="7" t="s">
        <v>70</v>
      </c>
      <c r="C103" s="29" t="s">
        <v>38</v>
      </c>
      <c r="D103" s="30"/>
      <c r="E103" s="29" t="s">
        <v>39</v>
      </c>
      <c r="F103" s="30"/>
      <c r="G103" s="31" t="s">
        <v>76</v>
      </c>
      <c r="H103" s="30"/>
      <c r="I103" s="30"/>
      <c r="J103" s="33">
        <v>16000</v>
      </c>
      <c r="K103" s="30"/>
      <c r="L103" s="33">
        <v>0</v>
      </c>
      <c r="M103" s="30"/>
      <c r="N103" s="39">
        <v>0</v>
      </c>
      <c r="O103" s="30"/>
      <c r="P103" s="39">
        <v>0</v>
      </c>
      <c r="Q103" s="30"/>
      <c r="R103" s="33">
        <v>16000</v>
      </c>
      <c r="S103" s="30"/>
      <c r="T103" s="33">
        <v>0</v>
      </c>
      <c r="U103" s="30"/>
      <c r="V103" s="30"/>
    </row>
    <row r="104" spans="1:22" ht="47.25">
      <c r="A104" s="18">
        <v>68</v>
      </c>
      <c r="B104" s="7" t="s">
        <v>70</v>
      </c>
      <c r="C104" s="29" t="s">
        <v>38</v>
      </c>
      <c r="D104" s="30"/>
      <c r="E104" s="29" t="s">
        <v>39</v>
      </c>
      <c r="F104" s="30"/>
      <c r="G104" s="31" t="s">
        <v>77</v>
      </c>
      <c r="H104" s="30"/>
      <c r="I104" s="30"/>
      <c r="J104" s="33">
        <v>72000</v>
      </c>
      <c r="K104" s="30"/>
      <c r="L104" s="33">
        <v>0</v>
      </c>
      <c r="M104" s="30"/>
      <c r="N104" s="39">
        <v>0</v>
      </c>
      <c r="O104" s="30"/>
      <c r="P104" s="39">
        <v>0</v>
      </c>
      <c r="Q104" s="30"/>
      <c r="R104" s="33">
        <v>72000</v>
      </c>
      <c r="S104" s="30"/>
      <c r="T104" s="33">
        <v>0</v>
      </c>
      <c r="U104" s="30"/>
      <c r="V104" s="30"/>
    </row>
    <row r="105" spans="1:22" ht="47.25">
      <c r="A105" s="18">
        <v>69</v>
      </c>
      <c r="B105" s="7" t="s">
        <v>70</v>
      </c>
      <c r="C105" s="29" t="s">
        <v>38</v>
      </c>
      <c r="D105" s="30"/>
      <c r="E105" s="29" t="s">
        <v>39</v>
      </c>
      <c r="F105" s="30"/>
      <c r="G105" s="31" t="s">
        <v>78</v>
      </c>
      <c r="H105" s="30"/>
      <c r="I105" s="30"/>
      <c r="J105" s="33">
        <v>20000</v>
      </c>
      <c r="K105" s="30"/>
      <c r="L105" s="33">
        <v>0</v>
      </c>
      <c r="M105" s="30"/>
      <c r="N105" s="39">
        <v>0</v>
      </c>
      <c r="O105" s="30"/>
      <c r="P105" s="39">
        <v>0</v>
      </c>
      <c r="Q105" s="30"/>
      <c r="R105" s="33">
        <v>20000</v>
      </c>
      <c r="S105" s="30"/>
      <c r="T105" s="33">
        <v>0</v>
      </c>
      <c r="U105" s="30"/>
      <c r="V105" s="30"/>
    </row>
    <row r="106" spans="1:22" s="3" customFormat="1" ht="46.5" customHeight="1">
      <c r="A106" s="19" t="s">
        <v>168</v>
      </c>
      <c r="B106" s="4" t="s">
        <v>0</v>
      </c>
      <c r="C106" s="32" t="s">
        <v>1</v>
      </c>
      <c r="D106" s="32"/>
      <c r="E106" s="32" t="s">
        <v>2</v>
      </c>
      <c r="F106" s="32"/>
      <c r="G106" s="32" t="s">
        <v>3</v>
      </c>
      <c r="H106" s="32"/>
      <c r="I106" s="32"/>
      <c r="J106" s="32" t="s">
        <v>4</v>
      </c>
      <c r="K106" s="32"/>
      <c r="L106" s="32" t="s">
        <v>5</v>
      </c>
      <c r="M106" s="32"/>
      <c r="N106" s="32" t="s">
        <v>6</v>
      </c>
      <c r="O106" s="32"/>
      <c r="P106" s="32" t="s">
        <v>7</v>
      </c>
      <c r="Q106" s="32"/>
      <c r="R106" s="32" t="s">
        <v>8</v>
      </c>
      <c r="S106" s="32"/>
      <c r="T106" s="35" t="s">
        <v>9</v>
      </c>
      <c r="U106" s="36"/>
      <c r="V106" s="37"/>
    </row>
    <row r="107" spans="1:22" ht="47.25">
      <c r="A107" s="18">
        <v>70</v>
      </c>
      <c r="B107" s="7" t="s">
        <v>70</v>
      </c>
      <c r="C107" s="29" t="s">
        <v>38</v>
      </c>
      <c r="D107" s="30"/>
      <c r="E107" s="29" t="s">
        <v>45</v>
      </c>
      <c r="F107" s="30"/>
      <c r="G107" s="31" t="s">
        <v>79</v>
      </c>
      <c r="H107" s="30"/>
      <c r="I107" s="30"/>
      <c r="J107" s="33">
        <v>8000</v>
      </c>
      <c r="K107" s="30"/>
      <c r="L107" s="33">
        <v>0</v>
      </c>
      <c r="M107" s="30"/>
      <c r="N107" s="39">
        <v>0</v>
      </c>
      <c r="O107" s="30"/>
      <c r="P107" s="39">
        <v>0</v>
      </c>
      <c r="Q107" s="30"/>
      <c r="R107" s="33">
        <v>8000</v>
      </c>
      <c r="S107" s="30"/>
      <c r="T107" s="33">
        <v>0</v>
      </c>
      <c r="U107" s="30"/>
      <c r="V107" s="30"/>
    </row>
    <row r="108" spans="1:22" ht="47.25">
      <c r="A108" s="18">
        <v>71</v>
      </c>
      <c r="B108" s="7" t="s">
        <v>70</v>
      </c>
      <c r="C108" s="29" t="s">
        <v>38</v>
      </c>
      <c r="D108" s="30"/>
      <c r="E108" s="29" t="s">
        <v>45</v>
      </c>
      <c r="F108" s="30"/>
      <c r="G108" s="31" t="s">
        <v>80</v>
      </c>
      <c r="H108" s="30"/>
      <c r="I108" s="30"/>
      <c r="J108" s="33">
        <v>4000</v>
      </c>
      <c r="K108" s="30"/>
      <c r="L108" s="33">
        <v>0</v>
      </c>
      <c r="M108" s="30"/>
      <c r="N108" s="39">
        <v>0</v>
      </c>
      <c r="O108" s="30"/>
      <c r="P108" s="39">
        <v>0</v>
      </c>
      <c r="Q108" s="30"/>
      <c r="R108" s="33">
        <v>4000</v>
      </c>
      <c r="S108" s="30"/>
      <c r="T108" s="33">
        <v>0</v>
      </c>
      <c r="U108" s="30"/>
      <c r="V108" s="30"/>
    </row>
    <row r="109" spans="1:22" ht="18" customHeight="1">
      <c r="A109" s="26" t="s">
        <v>51</v>
      </c>
      <c r="B109" s="27"/>
      <c r="C109" s="27"/>
      <c r="D109" s="27"/>
      <c r="E109" s="27"/>
      <c r="F109" s="27"/>
      <c r="G109" s="27"/>
      <c r="H109" s="27"/>
      <c r="I109" s="28"/>
      <c r="J109" s="38">
        <f>J103+J104+J105+J107+J108</f>
        <v>120000</v>
      </c>
      <c r="K109" s="30"/>
      <c r="L109" s="38">
        <v>0</v>
      </c>
      <c r="M109" s="30"/>
      <c r="N109" s="34">
        <v>0</v>
      </c>
      <c r="O109" s="30"/>
      <c r="P109" s="34">
        <v>0</v>
      </c>
      <c r="Q109" s="30"/>
      <c r="R109" s="38">
        <f>R103+R104+R105+R107+R108</f>
        <v>120000</v>
      </c>
      <c r="S109" s="30"/>
      <c r="T109" s="38">
        <v>0</v>
      </c>
      <c r="U109" s="30"/>
      <c r="V109" s="30"/>
    </row>
    <row r="110" spans="1:22" ht="51" customHeight="1">
      <c r="A110" s="18">
        <v>72</v>
      </c>
      <c r="B110" s="7" t="s">
        <v>70</v>
      </c>
      <c r="C110" s="29" t="s">
        <v>52</v>
      </c>
      <c r="D110" s="30"/>
      <c r="E110" s="29" t="s">
        <v>81</v>
      </c>
      <c r="F110" s="30"/>
      <c r="G110" s="31" t="s">
        <v>82</v>
      </c>
      <c r="H110" s="30"/>
      <c r="I110" s="30"/>
      <c r="J110" s="33">
        <v>20000</v>
      </c>
      <c r="K110" s="30"/>
      <c r="L110" s="33">
        <v>0</v>
      </c>
      <c r="M110" s="30"/>
      <c r="N110" s="39">
        <v>0</v>
      </c>
      <c r="O110" s="30"/>
      <c r="P110" s="39">
        <v>0</v>
      </c>
      <c r="Q110" s="30"/>
      <c r="R110" s="33">
        <v>20000</v>
      </c>
      <c r="S110" s="30"/>
      <c r="T110" s="33">
        <v>0</v>
      </c>
      <c r="U110" s="30"/>
      <c r="V110" s="30"/>
    </row>
    <row r="111" spans="1:22" ht="51" customHeight="1">
      <c r="A111" s="18">
        <v>73</v>
      </c>
      <c r="B111" s="7" t="s">
        <v>70</v>
      </c>
      <c r="C111" s="29" t="s">
        <v>52</v>
      </c>
      <c r="D111" s="30"/>
      <c r="E111" s="29" t="s">
        <v>81</v>
      </c>
      <c r="F111" s="30"/>
      <c r="G111" s="31" t="s">
        <v>83</v>
      </c>
      <c r="H111" s="30"/>
      <c r="I111" s="30"/>
      <c r="J111" s="33">
        <v>25000</v>
      </c>
      <c r="K111" s="30"/>
      <c r="L111" s="33">
        <v>0</v>
      </c>
      <c r="M111" s="30"/>
      <c r="N111" s="39">
        <v>0</v>
      </c>
      <c r="O111" s="30"/>
      <c r="P111" s="39">
        <v>0</v>
      </c>
      <c r="Q111" s="30"/>
      <c r="R111" s="33">
        <v>25000</v>
      </c>
      <c r="S111" s="30"/>
      <c r="T111" s="33">
        <v>0</v>
      </c>
      <c r="U111" s="30"/>
      <c r="V111" s="30"/>
    </row>
    <row r="112" spans="1:22" ht="49.5" customHeight="1">
      <c r="A112" s="18">
        <v>74</v>
      </c>
      <c r="B112" s="7" t="s">
        <v>70</v>
      </c>
      <c r="C112" s="29" t="s">
        <v>52</v>
      </c>
      <c r="D112" s="30"/>
      <c r="E112" s="29" t="s">
        <v>81</v>
      </c>
      <c r="F112" s="30"/>
      <c r="G112" s="31" t="s">
        <v>84</v>
      </c>
      <c r="H112" s="30"/>
      <c r="I112" s="30"/>
      <c r="J112" s="33">
        <v>20000</v>
      </c>
      <c r="K112" s="30"/>
      <c r="L112" s="33">
        <v>0</v>
      </c>
      <c r="M112" s="30"/>
      <c r="N112" s="39">
        <v>0</v>
      </c>
      <c r="O112" s="30"/>
      <c r="P112" s="39">
        <v>0</v>
      </c>
      <c r="Q112" s="30"/>
      <c r="R112" s="33">
        <v>20000</v>
      </c>
      <c r="S112" s="30"/>
      <c r="T112" s="33">
        <v>0</v>
      </c>
      <c r="U112" s="30"/>
      <c r="V112" s="30"/>
    </row>
    <row r="113" spans="1:22" ht="51" customHeight="1">
      <c r="A113" s="18">
        <v>75</v>
      </c>
      <c r="B113" s="7" t="s">
        <v>70</v>
      </c>
      <c r="C113" s="29" t="s">
        <v>52</v>
      </c>
      <c r="D113" s="30"/>
      <c r="E113" s="29" t="s">
        <v>81</v>
      </c>
      <c r="F113" s="30"/>
      <c r="G113" s="31" t="s">
        <v>85</v>
      </c>
      <c r="H113" s="30"/>
      <c r="I113" s="30"/>
      <c r="J113" s="33">
        <v>35000</v>
      </c>
      <c r="K113" s="30"/>
      <c r="L113" s="33">
        <v>0</v>
      </c>
      <c r="M113" s="30"/>
      <c r="N113" s="39">
        <v>0</v>
      </c>
      <c r="O113" s="30"/>
      <c r="P113" s="39">
        <v>0</v>
      </c>
      <c r="Q113" s="30"/>
      <c r="R113" s="33">
        <v>35000</v>
      </c>
      <c r="S113" s="30"/>
      <c r="T113" s="33">
        <v>0</v>
      </c>
      <c r="U113" s="30"/>
      <c r="V113" s="30"/>
    </row>
    <row r="114" spans="1:22" ht="51" customHeight="1">
      <c r="A114" s="18">
        <v>76</v>
      </c>
      <c r="B114" s="7" t="s">
        <v>70</v>
      </c>
      <c r="C114" s="29" t="s">
        <v>52</v>
      </c>
      <c r="D114" s="30"/>
      <c r="E114" s="29" t="s">
        <v>81</v>
      </c>
      <c r="F114" s="30"/>
      <c r="G114" s="31" t="s">
        <v>86</v>
      </c>
      <c r="H114" s="30"/>
      <c r="I114" s="30"/>
      <c r="J114" s="33">
        <v>1048000</v>
      </c>
      <c r="K114" s="30"/>
      <c r="L114" s="33">
        <v>0</v>
      </c>
      <c r="M114" s="30"/>
      <c r="N114" s="39">
        <v>0</v>
      </c>
      <c r="O114" s="30"/>
      <c r="P114" s="39">
        <v>0</v>
      </c>
      <c r="Q114" s="30"/>
      <c r="R114" s="33">
        <v>779000</v>
      </c>
      <c r="S114" s="30"/>
      <c r="T114" s="33">
        <v>269000</v>
      </c>
      <c r="U114" s="30"/>
      <c r="V114" s="30"/>
    </row>
    <row r="115" spans="1:22" ht="21" customHeight="1">
      <c r="A115" s="26" t="s">
        <v>55</v>
      </c>
      <c r="B115" s="27"/>
      <c r="C115" s="27"/>
      <c r="D115" s="27"/>
      <c r="E115" s="27"/>
      <c r="F115" s="27"/>
      <c r="G115" s="27"/>
      <c r="H115" s="27"/>
      <c r="I115" s="28"/>
      <c r="J115" s="38">
        <f>J110+J111+J112+J113+J114</f>
        <v>1148000</v>
      </c>
      <c r="K115" s="30"/>
      <c r="L115" s="38">
        <v>0</v>
      </c>
      <c r="M115" s="30"/>
      <c r="N115" s="34">
        <v>0</v>
      </c>
      <c r="O115" s="30"/>
      <c r="P115" s="34">
        <v>0</v>
      </c>
      <c r="Q115" s="30"/>
      <c r="R115" s="38">
        <f>R110+R111+R112+R113+R114</f>
        <v>879000</v>
      </c>
      <c r="S115" s="30"/>
      <c r="T115" s="38">
        <f>T114</f>
        <v>269000</v>
      </c>
      <c r="U115" s="30"/>
      <c r="V115" s="30"/>
    </row>
    <row r="116" spans="1:22" ht="17.25" customHeight="1">
      <c r="A116" s="26" t="s">
        <v>87</v>
      </c>
      <c r="B116" s="27"/>
      <c r="C116" s="27"/>
      <c r="D116" s="27"/>
      <c r="E116" s="27"/>
      <c r="F116" s="27"/>
      <c r="G116" s="27"/>
      <c r="H116" s="27"/>
      <c r="I116" s="28"/>
      <c r="J116" s="38">
        <f>J93+J98+J102+J109+J115</f>
        <v>2711120</v>
      </c>
      <c r="K116" s="30"/>
      <c r="L116" s="38">
        <f>L93</f>
        <v>55000</v>
      </c>
      <c r="M116" s="30"/>
      <c r="N116" s="34">
        <f>N102</f>
        <v>20900</v>
      </c>
      <c r="O116" s="30"/>
      <c r="P116" s="34">
        <f>P98</f>
        <v>108907.52</v>
      </c>
      <c r="Q116" s="30"/>
      <c r="R116" s="38">
        <f>R93+R98+R102+R109+R115</f>
        <v>2076200.37</v>
      </c>
      <c r="S116" s="30"/>
      <c r="T116" s="38">
        <f>T93+T98+T109+T115</f>
        <v>597768.44</v>
      </c>
      <c r="U116" s="30"/>
      <c r="V116" s="30"/>
    </row>
    <row r="117" spans="1:22" ht="47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2"/>
      <c r="K117" s="13"/>
      <c r="L117" s="12"/>
      <c r="M117" s="13"/>
      <c r="N117" s="14"/>
      <c r="O117" s="13"/>
      <c r="P117" s="14"/>
      <c r="Q117" s="13"/>
      <c r="R117" s="12"/>
      <c r="S117" s="13"/>
      <c r="T117" s="12"/>
      <c r="U117" s="13"/>
      <c r="V117" s="13"/>
    </row>
    <row r="118" spans="1:22" s="3" customFormat="1" ht="46.5" customHeight="1">
      <c r="A118" s="19" t="s">
        <v>168</v>
      </c>
      <c r="B118" s="10" t="s">
        <v>0</v>
      </c>
      <c r="C118" s="32" t="s">
        <v>1</v>
      </c>
      <c r="D118" s="32"/>
      <c r="E118" s="32" t="s">
        <v>2</v>
      </c>
      <c r="F118" s="32"/>
      <c r="G118" s="32" t="s">
        <v>3</v>
      </c>
      <c r="H118" s="32"/>
      <c r="I118" s="32"/>
      <c r="J118" s="32" t="s">
        <v>4</v>
      </c>
      <c r="K118" s="32"/>
      <c r="L118" s="32" t="s">
        <v>5</v>
      </c>
      <c r="M118" s="32"/>
      <c r="N118" s="32" t="s">
        <v>6</v>
      </c>
      <c r="O118" s="32"/>
      <c r="P118" s="32" t="s">
        <v>7</v>
      </c>
      <c r="Q118" s="32"/>
      <c r="R118" s="32" t="s">
        <v>8</v>
      </c>
      <c r="S118" s="32"/>
      <c r="T118" s="35" t="s">
        <v>9</v>
      </c>
      <c r="U118" s="36"/>
      <c r="V118" s="37"/>
    </row>
    <row r="119" spans="1:22" ht="47.25">
      <c r="A119" s="18">
        <v>77</v>
      </c>
      <c r="B119" s="7" t="s">
        <v>88</v>
      </c>
      <c r="C119" s="29" t="s">
        <v>11</v>
      </c>
      <c r="D119" s="30"/>
      <c r="E119" s="29" t="s">
        <v>13</v>
      </c>
      <c r="F119" s="30"/>
      <c r="G119" s="31" t="s">
        <v>89</v>
      </c>
      <c r="H119" s="30"/>
      <c r="I119" s="30"/>
      <c r="J119" s="33">
        <v>60000</v>
      </c>
      <c r="K119" s="30"/>
      <c r="L119" s="33">
        <v>0</v>
      </c>
      <c r="M119" s="30"/>
      <c r="N119" s="39">
        <v>0</v>
      </c>
      <c r="O119" s="30"/>
      <c r="P119" s="39">
        <v>0</v>
      </c>
      <c r="Q119" s="30"/>
      <c r="R119" s="33">
        <v>24280</v>
      </c>
      <c r="S119" s="30"/>
      <c r="T119" s="33">
        <v>35720</v>
      </c>
      <c r="U119" s="30"/>
      <c r="V119" s="30"/>
    </row>
    <row r="120" spans="1:22" ht="47.25">
      <c r="A120" s="18">
        <v>78</v>
      </c>
      <c r="B120" s="7" t="s">
        <v>88</v>
      </c>
      <c r="C120" s="29" t="s">
        <v>11</v>
      </c>
      <c r="D120" s="30"/>
      <c r="E120" s="29" t="s">
        <v>13</v>
      </c>
      <c r="F120" s="30"/>
      <c r="G120" s="31" t="s">
        <v>90</v>
      </c>
      <c r="H120" s="30"/>
      <c r="I120" s="30"/>
      <c r="J120" s="33">
        <v>40000</v>
      </c>
      <c r="K120" s="30"/>
      <c r="L120" s="33">
        <v>0</v>
      </c>
      <c r="M120" s="30"/>
      <c r="N120" s="39">
        <v>40000</v>
      </c>
      <c r="O120" s="30"/>
      <c r="P120" s="39">
        <v>0</v>
      </c>
      <c r="Q120" s="30"/>
      <c r="R120" s="33">
        <v>0</v>
      </c>
      <c r="S120" s="30"/>
      <c r="T120" s="33">
        <v>0</v>
      </c>
      <c r="U120" s="30"/>
      <c r="V120" s="30"/>
    </row>
    <row r="121" spans="1:22" ht="47.25">
      <c r="A121" s="18">
        <v>79</v>
      </c>
      <c r="B121" s="7" t="s">
        <v>88</v>
      </c>
      <c r="C121" s="29" t="s">
        <v>11</v>
      </c>
      <c r="D121" s="30"/>
      <c r="E121" s="29" t="s">
        <v>13</v>
      </c>
      <c r="F121" s="30"/>
      <c r="G121" s="31" t="s">
        <v>91</v>
      </c>
      <c r="H121" s="30"/>
      <c r="I121" s="30"/>
      <c r="J121" s="33">
        <v>60000</v>
      </c>
      <c r="K121" s="30"/>
      <c r="L121" s="33">
        <v>0</v>
      </c>
      <c r="M121" s="30"/>
      <c r="N121" s="39">
        <v>60000</v>
      </c>
      <c r="O121" s="30"/>
      <c r="P121" s="39">
        <v>0</v>
      </c>
      <c r="Q121" s="30"/>
      <c r="R121" s="33">
        <v>0</v>
      </c>
      <c r="S121" s="30"/>
      <c r="T121" s="33">
        <v>0</v>
      </c>
      <c r="U121" s="30"/>
      <c r="V121" s="30"/>
    </row>
    <row r="122" spans="1:22" ht="47.25">
      <c r="A122" s="18">
        <v>80</v>
      </c>
      <c r="B122" s="7" t="s">
        <v>88</v>
      </c>
      <c r="C122" s="29" t="s">
        <v>11</v>
      </c>
      <c r="D122" s="30"/>
      <c r="E122" s="29" t="s">
        <v>13</v>
      </c>
      <c r="F122" s="30"/>
      <c r="G122" s="43" t="s">
        <v>185</v>
      </c>
      <c r="H122" s="44"/>
      <c r="I122" s="44"/>
      <c r="J122" s="33">
        <v>300000</v>
      </c>
      <c r="K122" s="30"/>
      <c r="L122" s="33">
        <v>0</v>
      </c>
      <c r="M122" s="30"/>
      <c r="N122" s="39">
        <v>0</v>
      </c>
      <c r="O122" s="30"/>
      <c r="P122" s="39">
        <v>0</v>
      </c>
      <c r="Q122" s="30"/>
      <c r="R122" s="33">
        <v>299800</v>
      </c>
      <c r="S122" s="30"/>
      <c r="T122" s="33">
        <v>200</v>
      </c>
      <c r="U122" s="30"/>
      <c r="V122" s="30"/>
    </row>
    <row r="123" spans="1:22" ht="47.25">
      <c r="A123" s="18">
        <v>81</v>
      </c>
      <c r="B123" s="7" t="s">
        <v>88</v>
      </c>
      <c r="C123" s="29" t="s">
        <v>11</v>
      </c>
      <c r="D123" s="30"/>
      <c r="E123" s="29" t="s">
        <v>13</v>
      </c>
      <c r="F123" s="30"/>
      <c r="G123" s="31" t="s">
        <v>92</v>
      </c>
      <c r="H123" s="30"/>
      <c r="I123" s="30"/>
      <c r="J123" s="33">
        <v>0</v>
      </c>
      <c r="K123" s="30"/>
      <c r="L123" s="33">
        <v>20000</v>
      </c>
      <c r="M123" s="30"/>
      <c r="N123" s="39">
        <v>0</v>
      </c>
      <c r="O123" s="30"/>
      <c r="P123" s="39">
        <v>0</v>
      </c>
      <c r="Q123" s="30"/>
      <c r="R123" s="33">
        <v>20000</v>
      </c>
      <c r="S123" s="30"/>
      <c r="T123" s="33">
        <v>0</v>
      </c>
      <c r="U123" s="30"/>
      <c r="V123" s="30"/>
    </row>
    <row r="124" spans="1:22" ht="18" customHeight="1">
      <c r="A124" s="26" t="s">
        <v>23</v>
      </c>
      <c r="B124" s="27"/>
      <c r="C124" s="27"/>
      <c r="D124" s="27"/>
      <c r="E124" s="27"/>
      <c r="F124" s="27"/>
      <c r="G124" s="27"/>
      <c r="H124" s="27"/>
      <c r="I124" s="28"/>
      <c r="J124" s="38">
        <f>J119+J120+J121+J122+J123</f>
        <v>460000</v>
      </c>
      <c r="K124" s="30"/>
      <c r="L124" s="38">
        <f>L123</f>
        <v>20000</v>
      </c>
      <c r="M124" s="30"/>
      <c r="N124" s="34">
        <f>N120+N121</f>
        <v>100000</v>
      </c>
      <c r="O124" s="30"/>
      <c r="P124" s="34">
        <v>0</v>
      </c>
      <c r="Q124" s="30"/>
      <c r="R124" s="38">
        <f>R119+R122+R123</f>
        <v>344080</v>
      </c>
      <c r="S124" s="30"/>
      <c r="T124" s="38">
        <f>T119+T122</f>
        <v>35920</v>
      </c>
      <c r="U124" s="30"/>
      <c r="V124" s="30"/>
    </row>
    <row r="125" spans="1:22" ht="47.25">
      <c r="A125" s="18">
        <v>82</v>
      </c>
      <c r="B125" s="7" t="s">
        <v>88</v>
      </c>
      <c r="C125" s="29" t="s">
        <v>24</v>
      </c>
      <c r="D125" s="30"/>
      <c r="E125" s="29" t="s">
        <v>28</v>
      </c>
      <c r="F125" s="30"/>
      <c r="G125" s="31"/>
      <c r="H125" s="30"/>
      <c r="I125" s="30"/>
      <c r="J125" s="33">
        <v>0</v>
      </c>
      <c r="K125" s="30"/>
      <c r="L125" s="33">
        <v>5100</v>
      </c>
      <c r="M125" s="30"/>
      <c r="N125" s="39">
        <v>0</v>
      </c>
      <c r="O125" s="30"/>
      <c r="P125" s="39">
        <v>0</v>
      </c>
      <c r="Q125" s="30"/>
      <c r="R125" s="33">
        <v>4268.6</v>
      </c>
      <c r="S125" s="30"/>
      <c r="T125" s="33">
        <v>831.4</v>
      </c>
      <c r="U125" s="30"/>
      <c r="V125" s="30"/>
    </row>
    <row r="126" spans="1:22" ht="47.25">
      <c r="A126" s="18">
        <v>83</v>
      </c>
      <c r="B126" s="7" t="s">
        <v>88</v>
      </c>
      <c r="C126" s="29" t="s">
        <v>24</v>
      </c>
      <c r="D126" s="30"/>
      <c r="E126" s="29" t="s">
        <v>93</v>
      </c>
      <c r="F126" s="30"/>
      <c r="G126" s="31"/>
      <c r="H126" s="30"/>
      <c r="I126" s="30"/>
      <c r="J126" s="33">
        <v>0</v>
      </c>
      <c r="K126" s="30"/>
      <c r="L126" s="33">
        <v>54900</v>
      </c>
      <c r="M126" s="30"/>
      <c r="N126" s="39">
        <v>0</v>
      </c>
      <c r="O126" s="30"/>
      <c r="P126" s="39">
        <v>0</v>
      </c>
      <c r="Q126" s="30"/>
      <c r="R126" s="33">
        <v>54900</v>
      </c>
      <c r="S126" s="30"/>
      <c r="T126" s="33">
        <v>0</v>
      </c>
      <c r="U126" s="30"/>
      <c r="V126" s="30"/>
    </row>
    <row r="127" spans="1:22" ht="16.5" customHeight="1">
      <c r="A127" s="26" t="s">
        <v>31</v>
      </c>
      <c r="B127" s="27"/>
      <c r="C127" s="27"/>
      <c r="D127" s="27"/>
      <c r="E127" s="27"/>
      <c r="F127" s="27"/>
      <c r="G127" s="27"/>
      <c r="H127" s="27"/>
      <c r="I127" s="28"/>
      <c r="J127" s="38">
        <v>0</v>
      </c>
      <c r="K127" s="30"/>
      <c r="L127" s="38">
        <f>L125+L126</f>
        <v>60000</v>
      </c>
      <c r="M127" s="30"/>
      <c r="N127" s="34">
        <v>0</v>
      </c>
      <c r="O127" s="30"/>
      <c r="P127" s="34">
        <v>0</v>
      </c>
      <c r="Q127" s="30"/>
      <c r="R127" s="38">
        <f>R125+R126</f>
        <v>59168.6</v>
      </c>
      <c r="S127" s="30"/>
      <c r="T127" s="38">
        <f>T125</f>
        <v>831.4</v>
      </c>
      <c r="U127" s="30"/>
      <c r="V127" s="30"/>
    </row>
    <row r="128" spans="1:22" ht="15.75" customHeight="1">
      <c r="A128" s="26" t="s">
        <v>94</v>
      </c>
      <c r="B128" s="27"/>
      <c r="C128" s="27"/>
      <c r="D128" s="27"/>
      <c r="E128" s="27"/>
      <c r="F128" s="27"/>
      <c r="G128" s="27"/>
      <c r="H128" s="27"/>
      <c r="I128" s="28"/>
      <c r="J128" s="38">
        <f>J124+J127</f>
        <v>460000</v>
      </c>
      <c r="K128" s="30"/>
      <c r="L128" s="38">
        <f>L124+L127</f>
        <v>80000</v>
      </c>
      <c r="M128" s="30"/>
      <c r="N128" s="34">
        <f>N124+N127</f>
        <v>100000</v>
      </c>
      <c r="O128" s="30"/>
      <c r="P128" s="34">
        <v>0</v>
      </c>
      <c r="Q128" s="30"/>
      <c r="R128" s="38">
        <f>R124+R127</f>
        <v>403248.6</v>
      </c>
      <c r="S128" s="30"/>
      <c r="T128" s="38">
        <f>T124+T127</f>
        <v>36751.4</v>
      </c>
      <c r="U128" s="30"/>
      <c r="V128" s="30"/>
    </row>
    <row r="129" spans="1:22" ht="72.75" customHeight="1">
      <c r="A129" s="18">
        <v>84</v>
      </c>
      <c r="B129" s="7" t="s">
        <v>95</v>
      </c>
      <c r="C129" s="29" t="s">
        <v>11</v>
      </c>
      <c r="D129" s="30"/>
      <c r="E129" s="29" t="s">
        <v>13</v>
      </c>
      <c r="F129" s="30"/>
      <c r="G129" s="31" t="s">
        <v>173</v>
      </c>
      <c r="H129" s="30"/>
      <c r="I129" s="30"/>
      <c r="J129" s="33">
        <v>50000</v>
      </c>
      <c r="K129" s="30"/>
      <c r="L129" s="33">
        <v>0</v>
      </c>
      <c r="M129" s="30"/>
      <c r="N129" s="39">
        <v>0</v>
      </c>
      <c r="O129" s="30"/>
      <c r="P129" s="39">
        <v>0</v>
      </c>
      <c r="Q129" s="30"/>
      <c r="R129" s="33">
        <v>27254</v>
      </c>
      <c r="S129" s="30"/>
      <c r="T129" s="33">
        <v>22746</v>
      </c>
      <c r="U129" s="30"/>
      <c r="V129" s="30"/>
    </row>
    <row r="130" spans="1:22" s="3" customFormat="1" ht="53.25" customHeight="1">
      <c r="A130" s="19" t="s">
        <v>168</v>
      </c>
      <c r="B130" s="4" t="s">
        <v>0</v>
      </c>
      <c r="C130" s="32" t="s">
        <v>1</v>
      </c>
      <c r="D130" s="32"/>
      <c r="E130" s="32" t="s">
        <v>2</v>
      </c>
      <c r="F130" s="32"/>
      <c r="G130" s="32" t="s">
        <v>3</v>
      </c>
      <c r="H130" s="32"/>
      <c r="I130" s="32"/>
      <c r="J130" s="32" t="s">
        <v>4</v>
      </c>
      <c r="K130" s="32"/>
      <c r="L130" s="32" t="s">
        <v>5</v>
      </c>
      <c r="M130" s="32"/>
      <c r="N130" s="32" t="s">
        <v>6</v>
      </c>
      <c r="O130" s="32"/>
      <c r="P130" s="32" t="s">
        <v>7</v>
      </c>
      <c r="Q130" s="32"/>
      <c r="R130" s="32" t="s">
        <v>8</v>
      </c>
      <c r="S130" s="32"/>
      <c r="T130" s="35" t="s">
        <v>9</v>
      </c>
      <c r="U130" s="36"/>
      <c r="V130" s="37"/>
    </row>
    <row r="131" spans="1:22" ht="54" customHeight="1">
      <c r="A131" s="18">
        <v>85</v>
      </c>
      <c r="B131" s="7" t="s">
        <v>95</v>
      </c>
      <c r="C131" s="29" t="s">
        <v>11</v>
      </c>
      <c r="D131" s="30"/>
      <c r="E131" s="29" t="s">
        <v>13</v>
      </c>
      <c r="F131" s="30"/>
      <c r="G131" s="31" t="s">
        <v>96</v>
      </c>
      <c r="H131" s="30"/>
      <c r="I131" s="30"/>
      <c r="J131" s="33">
        <v>20000</v>
      </c>
      <c r="K131" s="30"/>
      <c r="L131" s="33">
        <v>0</v>
      </c>
      <c r="M131" s="30"/>
      <c r="N131" s="39">
        <v>0</v>
      </c>
      <c r="O131" s="30"/>
      <c r="P131" s="39">
        <v>0</v>
      </c>
      <c r="Q131" s="30"/>
      <c r="R131" s="33">
        <v>19062</v>
      </c>
      <c r="S131" s="30"/>
      <c r="T131" s="33">
        <v>938</v>
      </c>
      <c r="U131" s="30"/>
      <c r="V131" s="30"/>
    </row>
    <row r="132" spans="1:22" ht="53.25" customHeight="1">
      <c r="A132" s="18">
        <v>86</v>
      </c>
      <c r="B132" s="7" t="s">
        <v>95</v>
      </c>
      <c r="C132" s="29" t="s">
        <v>11</v>
      </c>
      <c r="D132" s="30"/>
      <c r="E132" s="29" t="s">
        <v>13</v>
      </c>
      <c r="F132" s="30"/>
      <c r="G132" s="31" t="s">
        <v>97</v>
      </c>
      <c r="H132" s="30"/>
      <c r="I132" s="30"/>
      <c r="J132" s="33">
        <v>20000</v>
      </c>
      <c r="K132" s="30"/>
      <c r="L132" s="33">
        <v>0</v>
      </c>
      <c r="M132" s="30"/>
      <c r="N132" s="39">
        <v>0</v>
      </c>
      <c r="O132" s="30"/>
      <c r="P132" s="39">
        <v>0</v>
      </c>
      <c r="Q132" s="30"/>
      <c r="R132" s="33">
        <v>0</v>
      </c>
      <c r="S132" s="30"/>
      <c r="T132" s="33">
        <v>20000</v>
      </c>
      <c r="U132" s="30"/>
      <c r="V132" s="30"/>
    </row>
    <row r="133" spans="1:22" ht="55.5" customHeight="1">
      <c r="A133" s="18">
        <v>87</v>
      </c>
      <c r="B133" s="7" t="s">
        <v>95</v>
      </c>
      <c r="C133" s="29" t="s">
        <v>11</v>
      </c>
      <c r="D133" s="30"/>
      <c r="E133" s="29" t="s">
        <v>13</v>
      </c>
      <c r="F133" s="30"/>
      <c r="G133" s="31" t="s">
        <v>98</v>
      </c>
      <c r="H133" s="30"/>
      <c r="I133" s="30"/>
      <c r="J133" s="33">
        <v>20000</v>
      </c>
      <c r="K133" s="30"/>
      <c r="L133" s="33">
        <v>0</v>
      </c>
      <c r="M133" s="30"/>
      <c r="N133" s="39">
        <v>0</v>
      </c>
      <c r="O133" s="30"/>
      <c r="P133" s="39">
        <v>0</v>
      </c>
      <c r="Q133" s="30"/>
      <c r="R133" s="33">
        <v>15174</v>
      </c>
      <c r="S133" s="30"/>
      <c r="T133" s="33">
        <v>4826</v>
      </c>
      <c r="U133" s="30"/>
      <c r="V133" s="30"/>
    </row>
    <row r="134" spans="1:22" ht="65.25" customHeight="1">
      <c r="A134" s="18">
        <v>88</v>
      </c>
      <c r="B134" s="7" t="s">
        <v>95</v>
      </c>
      <c r="C134" s="29" t="s">
        <v>11</v>
      </c>
      <c r="D134" s="30"/>
      <c r="E134" s="29" t="s">
        <v>13</v>
      </c>
      <c r="F134" s="30"/>
      <c r="G134" s="31" t="s">
        <v>99</v>
      </c>
      <c r="H134" s="30"/>
      <c r="I134" s="30"/>
      <c r="J134" s="33">
        <v>20000</v>
      </c>
      <c r="K134" s="30"/>
      <c r="L134" s="33">
        <v>0</v>
      </c>
      <c r="M134" s="30"/>
      <c r="N134" s="39">
        <v>0</v>
      </c>
      <c r="O134" s="30"/>
      <c r="P134" s="39">
        <v>0</v>
      </c>
      <c r="Q134" s="30"/>
      <c r="R134" s="33">
        <v>15174</v>
      </c>
      <c r="S134" s="30"/>
      <c r="T134" s="33">
        <v>4826</v>
      </c>
      <c r="U134" s="30"/>
      <c r="V134" s="30"/>
    </row>
    <row r="135" spans="1:22" ht="18" customHeight="1">
      <c r="A135" s="26" t="s">
        <v>23</v>
      </c>
      <c r="B135" s="27"/>
      <c r="C135" s="27"/>
      <c r="D135" s="27"/>
      <c r="E135" s="27"/>
      <c r="F135" s="27"/>
      <c r="G135" s="27"/>
      <c r="H135" s="27"/>
      <c r="I135" s="28"/>
      <c r="J135" s="38">
        <f>J129+J132+J133+J134</f>
        <v>110000</v>
      </c>
      <c r="K135" s="30"/>
      <c r="L135" s="38">
        <v>0</v>
      </c>
      <c r="M135" s="30"/>
      <c r="N135" s="34">
        <v>0</v>
      </c>
      <c r="O135" s="30"/>
      <c r="P135" s="34">
        <f>P134</f>
        <v>0</v>
      </c>
      <c r="Q135" s="30"/>
      <c r="R135" s="38">
        <f>R129+R131+R132+R133+R134</f>
        <v>76664</v>
      </c>
      <c r="S135" s="30"/>
      <c r="T135" s="38">
        <f>T129+T131+T132+T133+T134</f>
        <v>53336</v>
      </c>
      <c r="U135" s="30"/>
      <c r="V135" s="30"/>
    </row>
    <row r="136" spans="1:22" ht="31.5">
      <c r="A136" s="18">
        <v>89</v>
      </c>
      <c r="B136" s="7" t="s">
        <v>95</v>
      </c>
      <c r="C136" s="29" t="s">
        <v>24</v>
      </c>
      <c r="D136" s="30"/>
      <c r="E136" s="29" t="s">
        <v>25</v>
      </c>
      <c r="F136" s="30"/>
      <c r="G136" s="31"/>
      <c r="H136" s="30"/>
      <c r="I136" s="30"/>
      <c r="J136" s="33">
        <v>20000</v>
      </c>
      <c r="K136" s="30"/>
      <c r="L136" s="33">
        <v>0</v>
      </c>
      <c r="M136" s="30"/>
      <c r="N136" s="39">
        <v>0</v>
      </c>
      <c r="O136" s="30"/>
      <c r="P136" s="39">
        <v>0</v>
      </c>
      <c r="Q136" s="30"/>
      <c r="R136" s="33">
        <v>19997</v>
      </c>
      <c r="S136" s="30"/>
      <c r="T136" s="33">
        <v>3</v>
      </c>
      <c r="U136" s="30"/>
      <c r="V136" s="30"/>
    </row>
    <row r="137" spans="1:22" ht="31.5">
      <c r="A137" s="18">
        <v>90</v>
      </c>
      <c r="B137" s="7" t="s">
        <v>95</v>
      </c>
      <c r="C137" s="29" t="s">
        <v>24</v>
      </c>
      <c r="D137" s="30"/>
      <c r="E137" s="29" t="s">
        <v>30</v>
      </c>
      <c r="F137" s="30"/>
      <c r="G137" s="31"/>
      <c r="H137" s="30"/>
      <c r="I137" s="30"/>
      <c r="J137" s="33">
        <v>20000</v>
      </c>
      <c r="K137" s="30"/>
      <c r="L137" s="33">
        <v>0</v>
      </c>
      <c r="M137" s="30"/>
      <c r="N137" s="39">
        <v>0</v>
      </c>
      <c r="O137" s="30"/>
      <c r="P137" s="39">
        <v>0</v>
      </c>
      <c r="Q137" s="30"/>
      <c r="R137" s="33">
        <v>20000</v>
      </c>
      <c r="S137" s="30"/>
      <c r="T137" s="33">
        <v>0</v>
      </c>
      <c r="U137" s="30"/>
      <c r="V137" s="30"/>
    </row>
    <row r="138" spans="1:22" ht="18" customHeight="1">
      <c r="A138" s="26" t="s">
        <v>31</v>
      </c>
      <c r="B138" s="27"/>
      <c r="C138" s="27"/>
      <c r="D138" s="27"/>
      <c r="E138" s="27"/>
      <c r="F138" s="27"/>
      <c r="G138" s="27"/>
      <c r="H138" s="27"/>
      <c r="I138" s="28"/>
      <c r="J138" s="38">
        <f>J136+J137</f>
        <v>40000</v>
      </c>
      <c r="K138" s="30"/>
      <c r="L138" s="38">
        <v>0</v>
      </c>
      <c r="M138" s="30"/>
      <c r="N138" s="34">
        <v>0</v>
      </c>
      <c r="O138" s="30"/>
      <c r="P138" s="34">
        <v>0</v>
      </c>
      <c r="Q138" s="30"/>
      <c r="R138" s="38">
        <f>R137</f>
        <v>20000</v>
      </c>
      <c r="S138" s="30"/>
      <c r="T138" s="38">
        <f>T136</f>
        <v>3</v>
      </c>
      <c r="U138" s="30"/>
      <c r="V138" s="30"/>
    </row>
    <row r="139" spans="1:22" ht="34.5" customHeight="1">
      <c r="A139" s="18">
        <v>91</v>
      </c>
      <c r="B139" s="7" t="s">
        <v>95</v>
      </c>
      <c r="C139" s="29" t="s">
        <v>38</v>
      </c>
      <c r="D139" s="30"/>
      <c r="E139" s="29" t="s">
        <v>49</v>
      </c>
      <c r="F139" s="30"/>
      <c r="G139" s="31" t="s">
        <v>67</v>
      </c>
      <c r="H139" s="30"/>
      <c r="I139" s="30"/>
      <c r="J139" s="33">
        <v>16000</v>
      </c>
      <c r="K139" s="30"/>
      <c r="L139" s="33">
        <v>0</v>
      </c>
      <c r="M139" s="30"/>
      <c r="N139" s="39">
        <v>0</v>
      </c>
      <c r="O139" s="30"/>
      <c r="P139" s="39">
        <v>0</v>
      </c>
      <c r="Q139" s="30"/>
      <c r="R139" s="33">
        <v>16000</v>
      </c>
      <c r="S139" s="30"/>
      <c r="T139" s="33">
        <v>0</v>
      </c>
      <c r="U139" s="30"/>
      <c r="V139" s="30"/>
    </row>
    <row r="140" spans="1:22" ht="33.75" customHeight="1">
      <c r="A140" s="18">
        <v>92</v>
      </c>
      <c r="B140" s="7" t="s">
        <v>95</v>
      </c>
      <c r="C140" s="29" t="s">
        <v>38</v>
      </c>
      <c r="D140" s="30"/>
      <c r="E140" s="29" t="s">
        <v>49</v>
      </c>
      <c r="F140" s="30"/>
      <c r="G140" s="31" t="s">
        <v>68</v>
      </c>
      <c r="H140" s="30"/>
      <c r="I140" s="30"/>
      <c r="J140" s="33">
        <v>2600</v>
      </c>
      <c r="K140" s="30"/>
      <c r="L140" s="33">
        <v>0</v>
      </c>
      <c r="M140" s="30"/>
      <c r="N140" s="39">
        <v>0</v>
      </c>
      <c r="O140" s="30"/>
      <c r="P140" s="39">
        <v>0</v>
      </c>
      <c r="Q140" s="30"/>
      <c r="R140" s="33">
        <v>2600</v>
      </c>
      <c r="S140" s="30"/>
      <c r="T140" s="33">
        <v>0</v>
      </c>
      <c r="U140" s="30"/>
      <c r="V140" s="30"/>
    </row>
    <row r="141" spans="1:22" ht="18" customHeight="1">
      <c r="A141" s="26" t="s">
        <v>51</v>
      </c>
      <c r="B141" s="27"/>
      <c r="C141" s="27"/>
      <c r="D141" s="27"/>
      <c r="E141" s="27"/>
      <c r="F141" s="27"/>
      <c r="G141" s="27"/>
      <c r="H141" s="27"/>
      <c r="I141" s="28"/>
      <c r="J141" s="38">
        <f>J139+J140</f>
        <v>18600</v>
      </c>
      <c r="K141" s="30"/>
      <c r="L141" s="38">
        <v>0</v>
      </c>
      <c r="M141" s="30"/>
      <c r="N141" s="34">
        <v>0</v>
      </c>
      <c r="O141" s="30"/>
      <c r="P141" s="34">
        <v>0</v>
      </c>
      <c r="Q141" s="30"/>
      <c r="R141" s="38">
        <f>R139+R140</f>
        <v>18600</v>
      </c>
      <c r="S141" s="30"/>
      <c r="T141" s="38">
        <v>0</v>
      </c>
      <c r="U141" s="30"/>
      <c r="V141" s="30"/>
    </row>
    <row r="142" spans="1:22" ht="20.25" customHeight="1">
      <c r="A142" s="26" t="s">
        <v>100</v>
      </c>
      <c r="B142" s="27"/>
      <c r="C142" s="27"/>
      <c r="D142" s="27"/>
      <c r="E142" s="27"/>
      <c r="F142" s="27"/>
      <c r="G142" s="27"/>
      <c r="H142" s="27"/>
      <c r="I142" s="28"/>
      <c r="J142" s="38">
        <f>J135+J138+J141</f>
        <v>168600</v>
      </c>
      <c r="K142" s="30"/>
      <c r="L142" s="38">
        <v>0</v>
      </c>
      <c r="M142" s="30"/>
      <c r="N142" s="34">
        <v>0</v>
      </c>
      <c r="O142" s="30"/>
      <c r="P142" s="34">
        <v>9000</v>
      </c>
      <c r="Q142" s="30"/>
      <c r="R142" s="38">
        <f>R135+R138+R141</f>
        <v>115264</v>
      </c>
      <c r="S142" s="30"/>
      <c r="T142" s="38">
        <f>T135+T138+T141</f>
        <v>53339</v>
      </c>
      <c r="U142" s="30"/>
      <c r="V142" s="30"/>
    </row>
    <row r="143" spans="1:22" ht="20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K143" s="13"/>
      <c r="L143" s="12"/>
      <c r="M143" s="13"/>
      <c r="N143" s="14"/>
      <c r="O143" s="13"/>
      <c r="P143" s="14"/>
      <c r="Q143" s="13"/>
      <c r="R143" s="12"/>
      <c r="S143" s="13"/>
      <c r="T143" s="12"/>
      <c r="U143" s="13"/>
      <c r="V143" s="13"/>
    </row>
    <row r="144" spans="1:22" s="3" customFormat="1" ht="46.5" customHeight="1">
      <c r="A144" s="19" t="s">
        <v>168</v>
      </c>
      <c r="B144" s="10" t="s">
        <v>0</v>
      </c>
      <c r="C144" s="32" t="s">
        <v>1</v>
      </c>
      <c r="D144" s="32"/>
      <c r="E144" s="32" t="s">
        <v>2</v>
      </c>
      <c r="F144" s="32"/>
      <c r="G144" s="32" t="s">
        <v>3</v>
      </c>
      <c r="H144" s="32"/>
      <c r="I144" s="32"/>
      <c r="J144" s="32" t="s">
        <v>4</v>
      </c>
      <c r="K144" s="32"/>
      <c r="L144" s="32" t="s">
        <v>5</v>
      </c>
      <c r="M144" s="32"/>
      <c r="N144" s="32" t="s">
        <v>6</v>
      </c>
      <c r="O144" s="32"/>
      <c r="P144" s="32" t="s">
        <v>7</v>
      </c>
      <c r="Q144" s="32"/>
      <c r="R144" s="32" t="s">
        <v>8</v>
      </c>
      <c r="S144" s="32"/>
      <c r="T144" s="35" t="s">
        <v>9</v>
      </c>
      <c r="U144" s="36"/>
      <c r="V144" s="37"/>
    </row>
    <row r="145" spans="1:22" ht="47.25">
      <c r="A145" s="18">
        <v>93</v>
      </c>
      <c r="B145" s="7" t="s">
        <v>101</v>
      </c>
      <c r="C145" s="29" t="s">
        <v>11</v>
      </c>
      <c r="D145" s="30"/>
      <c r="E145" s="29" t="s">
        <v>13</v>
      </c>
      <c r="F145" s="30"/>
      <c r="G145" s="31" t="s">
        <v>102</v>
      </c>
      <c r="H145" s="30"/>
      <c r="I145" s="30"/>
      <c r="J145" s="33">
        <v>50000</v>
      </c>
      <c r="K145" s="30"/>
      <c r="L145" s="33">
        <v>30000</v>
      </c>
      <c r="M145" s="30"/>
      <c r="N145" s="39">
        <v>0</v>
      </c>
      <c r="O145" s="30"/>
      <c r="P145" s="39">
        <v>0</v>
      </c>
      <c r="Q145" s="30"/>
      <c r="R145" s="33">
        <v>51034</v>
      </c>
      <c r="S145" s="30"/>
      <c r="T145" s="33">
        <v>28966</v>
      </c>
      <c r="U145" s="30"/>
      <c r="V145" s="30"/>
    </row>
    <row r="146" spans="1:22" ht="47.25">
      <c r="A146" s="18">
        <v>94</v>
      </c>
      <c r="B146" s="7" t="s">
        <v>101</v>
      </c>
      <c r="C146" s="29" t="s">
        <v>11</v>
      </c>
      <c r="D146" s="30"/>
      <c r="E146" s="29" t="s">
        <v>22</v>
      </c>
      <c r="F146" s="30"/>
      <c r="G146" s="31"/>
      <c r="H146" s="30"/>
      <c r="I146" s="30"/>
      <c r="J146" s="33">
        <v>100000</v>
      </c>
      <c r="K146" s="30"/>
      <c r="L146" s="33">
        <v>0</v>
      </c>
      <c r="M146" s="30"/>
      <c r="N146" s="39">
        <v>0</v>
      </c>
      <c r="O146" s="30"/>
      <c r="P146" s="39">
        <v>0</v>
      </c>
      <c r="Q146" s="30"/>
      <c r="R146" s="33">
        <v>1490</v>
      </c>
      <c r="S146" s="30"/>
      <c r="T146" s="33">
        <v>98510</v>
      </c>
      <c r="U146" s="30"/>
      <c r="V146" s="30"/>
    </row>
    <row r="147" spans="1:22" ht="15.75" customHeight="1">
      <c r="A147" s="26" t="s">
        <v>23</v>
      </c>
      <c r="B147" s="27"/>
      <c r="C147" s="27"/>
      <c r="D147" s="27"/>
      <c r="E147" s="27"/>
      <c r="F147" s="27"/>
      <c r="G147" s="27"/>
      <c r="H147" s="27"/>
      <c r="I147" s="28"/>
      <c r="J147" s="38">
        <f>J145+J146</f>
        <v>150000</v>
      </c>
      <c r="K147" s="30"/>
      <c r="L147" s="38">
        <f>L145</f>
        <v>30000</v>
      </c>
      <c r="M147" s="30"/>
      <c r="N147" s="34">
        <f>N145+N146</f>
        <v>0</v>
      </c>
      <c r="O147" s="30"/>
      <c r="P147" s="34">
        <f>P145+P146</f>
        <v>0</v>
      </c>
      <c r="Q147" s="30"/>
      <c r="R147" s="38">
        <f>R145+R146</f>
        <v>52524</v>
      </c>
      <c r="S147" s="30"/>
      <c r="T147" s="38">
        <f>T145+T146</f>
        <v>127476</v>
      </c>
      <c r="U147" s="30"/>
      <c r="V147" s="30"/>
    </row>
    <row r="148" spans="1:22" ht="47.25">
      <c r="A148" s="18">
        <v>95</v>
      </c>
      <c r="B148" s="7" t="s">
        <v>101</v>
      </c>
      <c r="C148" s="29" t="s">
        <v>24</v>
      </c>
      <c r="D148" s="30"/>
      <c r="E148" s="29" t="s">
        <v>25</v>
      </c>
      <c r="F148" s="30"/>
      <c r="G148" s="31"/>
      <c r="H148" s="30"/>
      <c r="I148" s="30"/>
      <c r="J148" s="33">
        <v>30000</v>
      </c>
      <c r="K148" s="30"/>
      <c r="L148" s="33">
        <v>0</v>
      </c>
      <c r="M148" s="30"/>
      <c r="N148" s="39">
        <v>0</v>
      </c>
      <c r="O148" s="30"/>
      <c r="P148" s="39">
        <v>0</v>
      </c>
      <c r="Q148" s="30"/>
      <c r="R148" s="33">
        <v>13376</v>
      </c>
      <c r="S148" s="30"/>
      <c r="T148" s="33">
        <v>16624</v>
      </c>
      <c r="U148" s="30"/>
      <c r="V148" s="30"/>
    </row>
    <row r="149" spans="1:22" ht="47.25">
      <c r="A149" s="18">
        <v>96</v>
      </c>
      <c r="B149" s="7" t="s">
        <v>101</v>
      </c>
      <c r="C149" s="29" t="s">
        <v>24</v>
      </c>
      <c r="D149" s="30"/>
      <c r="E149" s="29" t="s">
        <v>103</v>
      </c>
      <c r="F149" s="30"/>
      <c r="G149" s="31"/>
      <c r="H149" s="30"/>
      <c r="I149" s="30"/>
      <c r="J149" s="33">
        <v>300000</v>
      </c>
      <c r="K149" s="30"/>
      <c r="L149" s="33">
        <v>0</v>
      </c>
      <c r="M149" s="30"/>
      <c r="N149" s="39">
        <v>100000</v>
      </c>
      <c r="O149" s="30"/>
      <c r="P149" s="39">
        <v>0</v>
      </c>
      <c r="Q149" s="30"/>
      <c r="R149" s="33">
        <v>62057</v>
      </c>
      <c r="S149" s="30"/>
      <c r="T149" s="33">
        <v>137943</v>
      </c>
      <c r="U149" s="30"/>
      <c r="V149" s="30"/>
    </row>
    <row r="150" spans="1:22" ht="47.25">
      <c r="A150" s="18">
        <v>97</v>
      </c>
      <c r="B150" s="7" t="s">
        <v>101</v>
      </c>
      <c r="C150" s="29" t="s">
        <v>24</v>
      </c>
      <c r="D150" s="30"/>
      <c r="E150" s="29" t="s">
        <v>27</v>
      </c>
      <c r="F150" s="30"/>
      <c r="G150" s="31"/>
      <c r="H150" s="30"/>
      <c r="I150" s="30"/>
      <c r="J150" s="33">
        <v>3000</v>
      </c>
      <c r="K150" s="30"/>
      <c r="L150" s="33">
        <v>0</v>
      </c>
      <c r="M150" s="30"/>
      <c r="N150" s="39">
        <v>0</v>
      </c>
      <c r="O150" s="30"/>
      <c r="P150" s="39">
        <v>0</v>
      </c>
      <c r="Q150" s="30"/>
      <c r="R150" s="33">
        <v>0</v>
      </c>
      <c r="S150" s="30"/>
      <c r="T150" s="33">
        <v>3000</v>
      </c>
      <c r="U150" s="30"/>
      <c r="V150" s="30"/>
    </row>
    <row r="151" spans="1:22" ht="47.25">
      <c r="A151" s="18">
        <v>98</v>
      </c>
      <c r="B151" s="7" t="s">
        <v>101</v>
      </c>
      <c r="C151" s="29" t="s">
        <v>24</v>
      </c>
      <c r="D151" s="30"/>
      <c r="E151" s="29" t="s">
        <v>30</v>
      </c>
      <c r="F151" s="30"/>
      <c r="G151" s="31"/>
      <c r="H151" s="30"/>
      <c r="I151" s="30"/>
      <c r="J151" s="33">
        <v>50000</v>
      </c>
      <c r="K151" s="30"/>
      <c r="L151" s="33">
        <v>0</v>
      </c>
      <c r="M151" s="30"/>
      <c r="N151" s="39">
        <v>0</v>
      </c>
      <c r="O151" s="30"/>
      <c r="P151" s="39">
        <v>0</v>
      </c>
      <c r="Q151" s="30"/>
      <c r="R151" s="33">
        <v>44770</v>
      </c>
      <c r="S151" s="30"/>
      <c r="T151" s="33">
        <v>5230</v>
      </c>
      <c r="U151" s="30"/>
      <c r="V151" s="30"/>
    </row>
    <row r="152" spans="1:22" ht="18" customHeight="1">
      <c r="A152" s="26" t="s">
        <v>31</v>
      </c>
      <c r="B152" s="27"/>
      <c r="C152" s="27"/>
      <c r="D152" s="27"/>
      <c r="E152" s="27"/>
      <c r="F152" s="27"/>
      <c r="G152" s="27"/>
      <c r="H152" s="27"/>
      <c r="I152" s="28"/>
      <c r="J152" s="38">
        <f>J148+J149+J150+J151</f>
        <v>383000</v>
      </c>
      <c r="K152" s="30"/>
      <c r="L152" s="38">
        <v>0</v>
      </c>
      <c r="M152" s="30"/>
      <c r="N152" s="34">
        <f>N149</f>
        <v>100000</v>
      </c>
      <c r="O152" s="30"/>
      <c r="P152" s="34">
        <v>0</v>
      </c>
      <c r="Q152" s="30"/>
      <c r="R152" s="38">
        <f>R148+R149+R150+R151</f>
        <v>120203</v>
      </c>
      <c r="S152" s="30"/>
      <c r="T152" s="38">
        <f>T148+T149+T150+T151</f>
        <v>162797</v>
      </c>
      <c r="U152" s="30"/>
      <c r="V152" s="30"/>
    </row>
    <row r="153" spans="1:22" ht="47.25">
      <c r="A153" s="18">
        <v>99</v>
      </c>
      <c r="B153" s="7" t="s">
        <v>101</v>
      </c>
      <c r="C153" s="29" t="s">
        <v>38</v>
      </c>
      <c r="D153" s="30"/>
      <c r="E153" s="29" t="s">
        <v>49</v>
      </c>
      <c r="F153" s="30"/>
      <c r="G153" s="31" t="s">
        <v>104</v>
      </c>
      <c r="H153" s="30"/>
      <c r="I153" s="30"/>
      <c r="J153" s="33">
        <v>2600</v>
      </c>
      <c r="K153" s="30"/>
      <c r="L153" s="33">
        <v>0</v>
      </c>
      <c r="M153" s="30"/>
      <c r="N153" s="39">
        <v>0</v>
      </c>
      <c r="O153" s="30"/>
      <c r="P153" s="39">
        <v>0</v>
      </c>
      <c r="Q153" s="30"/>
      <c r="R153" s="33">
        <v>2600</v>
      </c>
      <c r="S153" s="30"/>
      <c r="T153" s="33">
        <v>0</v>
      </c>
      <c r="U153" s="30"/>
      <c r="V153" s="30"/>
    </row>
    <row r="154" spans="1:22" ht="47.25">
      <c r="A154" s="18">
        <v>100</v>
      </c>
      <c r="B154" s="7" t="s">
        <v>101</v>
      </c>
      <c r="C154" s="29" t="s">
        <v>38</v>
      </c>
      <c r="D154" s="30"/>
      <c r="E154" s="29" t="s">
        <v>49</v>
      </c>
      <c r="F154" s="30"/>
      <c r="G154" s="31" t="s">
        <v>67</v>
      </c>
      <c r="H154" s="30"/>
      <c r="I154" s="30"/>
      <c r="J154" s="33">
        <v>21000</v>
      </c>
      <c r="K154" s="30"/>
      <c r="L154" s="33">
        <v>0</v>
      </c>
      <c r="M154" s="30"/>
      <c r="N154" s="39">
        <v>0</v>
      </c>
      <c r="O154" s="30"/>
      <c r="P154" s="39">
        <v>0</v>
      </c>
      <c r="Q154" s="30"/>
      <c r="R154" s="33">
        <v>21000</v>
      </c>
      <c r="S154" s="30"/>
      <c r="T154" s="33">
        <v>0</v>
      </c>
      <c r="U154" s="30"/>
      <c r="V154" s="30"/>
    </row>
    <row r="155" spans="1:22" ht="15.75" customHeight="1">
      <c r="A155" s="26" t="s">
        <v>51</v>
      </c>
      <c r="B155" s="27"/>
      <c r="C155" s="27"/>
      <c r="D155" s="27"/>
      <c r="E155" s="27"/>
      <c r="F155" s="27"/>
      <c r="G155" s="27"/>
      <c r="H155" s="27"/>
      <c r="I155" s="28"/>
      <c r="J155" s="38">
        <f>J153+J154</f>
        <v>23600</v>
      </c>
      <c r="K155" s="30"/>
      <c r="L155" s="38">
        <v>0</v>
      </c>
      <c r="M155" s="30"/>
      <c r="N155" s="34">
        <v>0</v>
      </c>
      <c r="O155" s="30"/>
      <c r="P155" s="34">
        <v>0</v>
      </c>
      <c r="Q155" s="30"/>
      <c r="R155" s="38">
        <f>R153+R154</f>
        <v>23600</v>
      </c>
      <c r="S155" s="30"/>
      <c r="T155" s="38">
        <v>0</v>
      </c>
      <c r="U155" s="30"/>
      <c r="V155" s="30"/>
    </row>
    <row r="156" spans="1:22" ht="13.5" customHeight="1">
      <c r="A156" s="26" t="s">
        <v>105</v>
      </c>
      <c r="B156" s="27"/>
      <c r="C156" s="27"/>
      <c r="D156" s="27"/>
      <c r="E156" s="27"/>
      <c r="F156" s="27"/>
      <c r="G156" s="27"/>
      <c r="H156" s="27"/>
      <c r="I156" s="28"/>
      <c r="J156" s="38">
        <f>J147+J152+J155</f>
        <v>556600</v>
      </c>
      <c r="K156" s="30"/>
      <c r="L156" s="38">
        <f>L147+L152+L155</f>
        <v>30000</v>
      </c>
      <c r="M156" s="30"/>
      <c r="N156" s="34">
        <f>N147+N152+N155</f>
        <v>100000</v>
      </c>
      <c r="O156" s="30"/>
      <c r="P156" s="34">
        <f>P147+P152+P155</f>
        <v>0</v>
      </c>
      <c r="Q156" s="30"/>
      <c r="R156" s="38">
        <f>R147+R152+R155</f>
        <v>196327</v>
      </c>
      <c r="S156" s="30"/>
      <c r="T156" s="38">
        <f>T147+T152+T155</f>
        <v>290273</v>
      </c>
      <c r="U156" s="30"/>
      <c r="V156" s="30"/>
    </row>
    <row r="157" spans="1:22" ht="33.75" customHeight="1">
      <c r="A157" s="18">
        <v>101</v>
      </c>
      <c r="B157" s="7" t="s">
        <v>106</v>
      </c>
      <c r="C157" s="29" t="s">
        <v>11</v>
      </c>
      <c r="D157" s="30"/>
      <c r="E157" s="29" t="s">
        <v>22</v>
      </c>
      <c r="F157" s="30"/>
      <c r="G157" s="31"/>
      <c r="H157" s="30"/>
      <c r="I157" s="30"/>
      <c r="J157" s="33">
        <v>150000</v>
      </c>
      <c r="K157" s="30"/>
      <c r="L157" s="33">
        <v>0</v>
      </c>
      <c r="M157" s="30"/>
      <c r="N157" s="39">
        <v>0</v>
      </c>
      <c r="O157" s="30"/>
      <c r="P157" s="39">
        <v>0</v>
      </c>
      <c r="Q157" s="30"/>
      <c r="R157" s="33">
        <v>0</v>
      </c>
      <c r="S157" s="30"/>
      <c r="T157" s="33">
        <v>150000</v>
      </c>
      <c r="U157" s="30"/>
      <c r="V157" s="30"/>
    </row>
    <row r="158" spans="1:22" ht="16.5" customHeight="1">
      <c r="A158" s="26" t="s">
        <v>23</v>
      </c>
      <c r="B158" s="27"/>
      <c r="C158" s="27"/>
      <c r="D158" s="27"/>
      <c r="E158" s="27"/>
      <c r="F158" s="27"/>
      <c r="G158" s="27"/>
      <c r="H158" s="27"/>
      <c r="I158" s="28"/>
      <c r="J158" s="38">
        <f>J157</f>
        <v>150000</v>
      </c>
      <c r="K158" s="30"/>
      <c r="L158" s="38">
        <v>0</v>
      </c>
      <c r="M158" s="30"/>
      <c r="N158" s="34">
        <v>0</v>
      </c>
      <c r="O158" s="30"/>
      <c r="P158" s="34">
        <v>0</v>
      </c>
      <c r="Q158" s="30"/>
      <c r="R158" s="38">
        <v>0</v>
      </c>
      <c r="S158" s="30"/>
      <c r="T158" s="38">
        <f>T157</f>
        <v>150000</v>
      </c>
      <c r="U158" s="30"/>
      <c r="V158" s="30"/>
    </row>
    <row r="159" spans="1:22" s="3" customFormat="1" ht="46.5" customHeight="1">
      <c r="A159" s="19" t="s">
        <v>168</v>
      </c>
      <c r="B159" s="9" t="s">
        <v>0</v>
      </c>
      <c r="C159" s="32" t="s">
        <v>1</v>
      </c>
      <c r="D159" s="32"/>
      <c r="E159" s="32" t="s">
        <v>2</v>
      </c>
      <c r="F159" s="32"/>
      <c r="G159" s="32" t="s">
        <v>3</v>
      </c>
      <c r="H159" s="32"/>
      <c r="I159" s="32"/>
      <c r="J159" s="32" t="s">
        <v>4</v>
      </c>
      <c r="K159" s="32"/>
      <c r="L159" s="32" t="s">
        <v>5</v>
      </c>
      <c r="M159" s="32"/>
      <c r="N159" s="32" t="s">
        <v>6</v>
      </c>
      <c r="O159" s="32"/>
      <c r="P159" s="32" t="s">
        <v>7</v>
      </c>
      <c r="Q159" s="32"/>
      <c r="R159" s="32" t="s">
        <v>8</v>
      </c>
      <c r="S159" s="32"/>
      <c r="T159" s="35" t="s">
        <v>9</v>
      </c>
      <c r="U159" s="36"/>
      <c r="V159" s="37"/>
    </row>
    <row r="160" spans="1:22" ht="16.5" customHeight="1">
      <c r="A160" s="18">
        <v>102</v>
      </c>
      <c r="B160" s="7" t="s">
        <v>106</v>
      </c>
      <c r="C160" s="29" t="s">
        <v>24</v>
      </c>
      <c r="D160" s="30"/>
      <c r="E160" s="29" t="s">
        <v>107</v>
      </c>
      <c r="F160" s="30"/>
      <c r="G160" s="31"/>
      <c r="H160" s="30"/>
      <c r="I160" s="30"/>
      <c r="J160" s="33">
        <v>150000</v>
      </c>
      <c r="K160" s="30"/>
      <c r="L160" s="33">
        <v>0</v>
      </c>
      <c r="M160" s="30"/>
      <c r="N160" s="39">
        <v>0</v>
      </c>
      <c r="O160" s="30"/>
      <c r="P160" s="39">
        <v>0</v>
      </c>
      <c r="Q160" s="30"/>
      <c r="R160" s="33">
        <v>134831</v>
      </c>
      <c r="S160" s="30"/>
      <c r="T160" s="33">
        <v>15169</v>
      </c>
      <c r="U160" s="30"/>
      <c r="V160" s="30"/>
    </row>
    <row r="161" spans="1:22" ht="15.75" customHeight="1">
      <c r="A161" s="18">
        <v>103</v>
      </c>
      <c r="B161" s="7" t="s">
        <v>106</v>
      </c>
      <c r="C161" s="29" t="s">
        <v>24</v>
      </c>
      <c r="D161" s="30"/>
      <c r="E161" s="29" t="s">
        <v>28</v>
      </c>
      <c r="F161" s="30"/>
      <c r="G161" s="31"/>
      <c r="H161" s="30"/>
      <c r="I161" s="30"/>
      <c r="J161" s="33">
        <v>200000</v>
      </c>
      <c r="K161" s="30"/>
      <c r="L161" s="33">
        <v>0</v>
      </c>
      <c r="M161" s="30"/>
      <c r="N161" s="39">
        <v>0</v>
      </c>
      <c r="O161" s="30"/>
      <c r="P161" s="39">
        <v>0</v>
      </c>
      <c r="Q161" s="30"/>
      <c r="R161" s="33">
        <v>190031.8</v>
      </c>
      <c r="S161" s="30"/>
      <c r="T161" s="33">
        <v>9968.2</v>
      </c>
      <c r="U161" s="30"/>
      <c r="V161" s="30"/>
    </row>
    <row r="162" spans="1:22" ht="18" customHeight="1">
      <c r="A162" s="26" t="s">
        <v>31</v>
      </c>
      <c r="B162" s="27"/>
      <c r="C162" s="27"/>
      <c r="D162" s="27"/>
      <c r="E162" s="27"/>
      <c r="F162" s="27"/>
      <c r="G162" s="27"/>
      <c r="H162" s="27"/>
      <c r="I162" s="28"/>
      <c r="J162" s="38">
        <f>J160+J161</f>
        <v>350000</v>
      </c>
      <c r="K162" s="30"/>
      <c r="L162" s="38">
        <v>0</v>
      </c>
      <c r="M162" s="30"/>
      <c r="N162" s="34">
        <v>0</v>
      </c>
      <c r="O162" s="30"/>
      <c r="P162" s="34">
        <v>0</v>
      </c>
      <c r="Q162" s="30"/>
      <c r="R162" s="38">
        <f>R160+R161</f>
        <v>324862.8</v>
      </c>
      <c r="S162" s="30"/>
      <c r="T162" s="38">
        <f>T160+T161</f>
        <v>25137.2</v>
      </c>
      <c r="U162" s="30"/>
      <c r="V162" s="30"/>
    </row>
    <row r="163" spans="1:22" ht="15.75">
      <c r="A163" s="18">
        <v>104</v>
      </c>
      <c r="B163" s="7" t="s">
        <v>106</v>
      </c>
      <c r="C163" s="29" t="s">
        <v>32</v>
      </c>
      <c r="D163" s="30"/>
      <c r="E163" s="29" t="s">
        <v>33</v>
      </c>
      <c r="F163" s="30"/>
      <c r="G163" s="31"/>
      <c r="H163" s="30"/>
      <c r="I163" s="30"/>
      <c r="J163" s="33">
        <v>30000</v>
      </c>
      <c r="K163" s="30"/>
      <c r="L163" s="33">
        <v>0</v>
      </c>
      <c r="M163" s="30"/>
      <c r="N163" s="39">
        <v>0</v>
      </c>
      <c r="O163" s="30"/>
      <c r="P163" s="39">
        <v>0</v>
      </c>
      <c r="Q163" s="30"/>
      <c r="R163" s="33">
        <v>0</v>
      </c>
      <c r="S163" s="30"/>
      <c r="T163" s="33">
        <v>30000</v>
      </c>
      <c r="U163" s="30"/>
      <c r="V163" s="30"/>
    </row>
    <row r="164" spans="1:22" ht="18" customHeight="1">
      <c r="A164" s="26" t="s">
        <v>37</v>
      </c>
      <c r="B164" s="27"/>
      <c r="C164" s="27"/>
      <c r="D164" s="27"/>
      <c r="E164" s="27"/>
      <c r="F164" s="27"/>
      <c r="G164" s="27"/>
      <c r="H164" s="27"/>
      <c r="I164" s="28"/>
      <c r="J164" s="38">
        <f>J163</f>
        <v>30000</v>
      </c>
      <c r="K164" s="30"/>
      <c r="L164" s="38">
        <v>0</v>
      </c>
      <c r="M164" s="30"/>
      <c r="N164" s="34">
        <v>0</v>
      </c>
      <c r="O164" s="30"/>
      <c r="P164" s="34">
        <v>0</v>
      </c>
      <c r="Q164" s="30"/>
      <c r="R164" s="38">
        <v>0</v>
      </c>
      <c r="S164" s="30"/>
      <c r="T164" s="38">
        <f>T163</f>
        <v>30000</v>
      </c>
      <c r="U164" s="30"/>
      <c r="V164" s="30"/>
    </row>
    <row r="165" spans="1:22" ht="35.25" customHeight="1">
      <c r="A165" s="18">
        <v>105</v>
      </c>
      <c r="B165" s="7" t="s">
        <v>106</v>
      </c>
      <c r="C165" s="29" t="s">
        <v>108</v>
      </c>
      <c r="D165" s="30"/>
      <c r="E165" s="29" t="s">
        <v>109</v>
      </c>
      <c r="F165" s="30"/>
      <c r="G165" s="31" t="s">
        <v>110</v>
      </c>
      <c r="H165" s="30"/>
      <c r="I165" s="30"/>
      <c r="J165" s="33">
        <v>318000</v>
      </c>
      <c r="K165" s="30"/>
      <c r="L165" s="33">
        <v>0</v>
      </c>
      <c r="M165" s="30"/>
      <c r="N165" s="39">
        <v>0</v>
      </c>
      <c r="O165" s="30"/>
      <c r="P165" s="39">
        <v>316000</v>
      </c>
      <c r="Q165" s="30"/>
      <c r="R165" s="33">
        <v>0</v>
      </c>
      <c r="S165" s="30"/>
      <c r="T165" s="33">
        <v>2000</v>
      </c>
      <c r="U165" s="30"/>
      <c r="V165" s="30"/>
    </row>
    <row r="166" spans="1:22" ht="35.25" customHeight="1">
      <c r="A166" s="18">
        <v>106</v>
      </c>
      <c r="B166" s="7" t="s">
        <v>106</v>
      </c>
      <c r="C166" s="29" t="s">
        <v>108</v>
      </c>
      <c r="D166" s="30"/>
      <c r="E166" s="29" t="s">
        <v>109</v>
      </c>
      <c r="F166" s="30"/>
      <c r="G166" s="31" t="s">
        <v>111</v>
      </c>
      <c r="H166" s="30"/>
      <c r="I166" s="30"/>
      <c r="J166" s="33">
        <v>180000</v>
      </c>
      <c r="K166" s="30"/>
      <c r="L166" s="33">
        <v>0</v>
      </c>
      <c r="M166" s="30"/>
      <c r="N166" s="39">
        <v>0</v>
      </c>
      <c r="O166" s="30"/>
      <c r="P166" s="39">
        <v>178500</v>
      </c>
      <c r="Q166" s="30"/>
      <c r="R166" s="33">
        <v>0</v>
      </c>
      <c r="S166" s="30"/>
      <c r="T166" s="33">
        <v>1500</v>
      </c>
      <c r="U166" s="30"/>
      <c r="V166" s="30"/>
    </row>
    <row r="167" spans="1:22" ht="36.75" customHeight="1">
      <c r="A167" s="18">
        <v>107</v>
      </c>
      <c r="B167" s="7" t="s">
        <v>106</v>
      </c>
      <c r="C167" s="29" t="s">
        <v>108</v>
      </c>
      <c r="D167" s="30"/>
      <c r="E167" s="29" t="s">
        <v>109</v>
      </c>
      <c r="F167" s="30"/>
      <c r="G167" s="31" t="s">
        <v>112</v>
      </c>
      <c r="H167" s="30"/>
      <c r="I167" s="30"/>
      <c r="J167" s="33">
        <v>127000</v>
      </c>
      <c r="K167" s="30"/>
      <c r="L167" s="33">
        <v>0</v>
      </c>
      <c r="M167" s="30"/>
      <c r="N167" s="39">
        <v>0</v>
      </c>
      <c r="O167" s="30"/>
      <c r="P167" s="39">
        <v>126500</v>
      </c>
      <c r="Q167" s="30"/>
      <c r="R167" s="33">
        <v>0</v>
      </c>
      <c r="S167" s="30"/>
      <c r="T167" s="33">
        <v>500</v>
      </c>
      <c r="U167" s="30"/>
      <c r="V167" s="30"/>
    </row>
    <row r="168" spans="1:22" ht="36" customHeight="1">
      <c r="A168" s="18">
        <v>108</v>
      </c>
      <c r="B168" s="7" t="s">
        <v>106</v>
      </c>
      <c r="C168" s="29" t="s">
        <v>108</v>
      </c>
      <c r="D168" s="30"/>
      <c r="E168" s="29" t="s">
        <v>109</v>
      </c>
      <c r="F168" s="30"/>
      <c r="G168" s="31" t="s">
        <v>113</v>
      </c>
      <c r="H168" s="30"/>
      <c r="I168" s="30"/>
      <c r="J168" s="33">
        <v>400000</v>
      </c>
      <c r="K168" s="30"/>
      <c r="L168" s="33">
        <v>0</v>
      </c>
      <c r="M168" s="30"/>
      <c r="N168" s="39">
        <v>0</v>
      </c>
      <c r="O168" s="30"/>
      <c r="P168" s="39">
        <v>400000</v>
      </c>
      <c r="Q168" s="30"/>
      <c r="R168" s="33">
        <v>0</v>
      </c>
      <c r="S168" s="30"/>
      <c r="T168" s="33">
        <v>0</v>
      </c>
      <c r="U168" s="30"/>
      <c r="V168" s="30"/>
    </row>
    <row r="169" spans="1:22" ht="34.5" customHeight="1">
      <c r="A169" s="18">
        <v>109</v>
      </c>
      <c r="B169" s="7" t="s">
        <v>106</v>
      </c>
      <c r="C169" s="29" t="s">
        <v>108</v>
      </c>
      <c r="D169" s="30"/>
      <c r="E169" s="29" t="s">
        <v>109</v>
      </c>
      <c r="F169" s="30"/>
      <c r="G169" s="31" t="s">
        <v>114</v>
      </c>
      <c r="H169" s="30"/>
      <c r="I169" s="30"/>
      <c r="J169" s="33">
        <v>212000</v>
      </c>
      <c r="K169" s="30"/>
      <c r="L169" s="33">
        <v>0</v>
      </c>
      <c r="M169" s="30"/>
      <c r="N169" s="39">
        <v>0</v>
      </c>
      <c r="O169" s="30"/>
      <c r="P169" s="39">
        <v>212000</v>
      </c>
      <c r="Q169" s="30"/>
      <c r="R169" s="33">
        <v>0</v>
      </c>
      <c r="S169" s="30"/>
      <c r="T169" s="33">
        <v>0</v>
      </c>
      <c r="U169" s="30"/>
      <c r="V169" s="30"/>
    </row>
    <row r="170" spans="1:22" ht="38.25" customHeight="1">
      <c r="A170" s="18">
        <v>110</v>
      </c>
      <c r="B170" s="7" t="s">
        <v>106</v>
      </c>
      <c r="C170" s="29" t="s">
        <v>108</v>
      </c>
      <c r="D170" s="30"/>
      <c r="E170" s="29" t="s">
        <v>109</v>
      </c>
      <c r="F170" s="30"/>
      <c r="G170" s="31" t="s">
        <v>115</v>
      </c>
      <c r="H170" s="30"/>
      <c r="I170" s="30"/>
      <c r="J170" s="33">
        <v>265000</v>
      </c>
      <c r="K170" s="30"/>
      <c r="L170" s="33">
        <v>0</v>
      </c>
      <c r="M170" s="30"/>
      <c r="N170" s="39">
        <v>0</v>
      </c>
      <c r="O170" s="30"/>
      <c r="P170" s="39">
        <v>265000</v>
      </c>
      <c r="Q170" s="30"/>
      <c r="R170" s="33">
        <v>0</v>
      </c>
      <c r="S170" s="30"/>
      <c r="T170" s="33">
        <v>0</v>
      </c>
      <c r="U170" s="30"/>
      <c r="V170" s="30"/>
    </row>
    <row r="171" spans="1:22" ht="49.5" customHeight="1">
      <c r="A171" s="18">
        <v>111</v>
      </c>
      <c r="B171" s="7" t="s">
        <v>106</v>
      </c>
      <c r="C171" s="29" t="s">
        <v>108</v>
      </c>
      <c r="D171" s="30"/>
      <c r="E171" s="29" t="s">
        <v>109</v>
      </c>
      <c r="F171" s="30"/>
      <c r="G171" s="31" t="s">
        <v>116</v>
      </c>
      <c r="H171" s="30"/>
      <c r="I171" s="30"/>
      <c r="J171" s="33">
        <v>198000</v>
      </c>
      <c r="K171" s="30"/>
      <c r="L171" s="33">
        <v>0</v>
      </c>
      <c r="M171" s="30"/>
      <c r="N171" s="39">
        <v>0</v>
      </c>
      <c r="O171" s="30"/>
      <c r="P171" s="39">
        <v>197000</v>
      </c>
      <c r="Q171" s="30"/>
      <c r="R171" s="33">
        <v>0</v>
      </c>
      <c r="S171" s="30"/>
      <c r="T171" s="33">
        <v>1000</v>
      </c>
      <c r="U171" s="30"/>
      <c r="V171" s="30"/>
    </row>
    <row r="172" spans="1:22" ht="18" customHeight="1">
      <c r="A172" s="26" t="s">
        <v>117</v>
      </c>
      <c r="B172" s="27"/>
      <c r="C172" s="27"/>
      <c r="D172" s="27"/>
      <c r="E172" s="27"/>
      <c r="F172" s="27"/>
      <c r="G172" s="27"/>
      <c r="H172" s="27"/>
      <c r="I172" s="28"/>
      <c r="J172" s="38">
        <f>J165+J166+J167+J168+J169+J170+J171</f>
        <v>1700000</v>
      </c>
      <c r="K172" s="30"/>
      <c r="L172" s="38">
        <v>0</v>
      </c>
      <c r="M172" s="30"/>
      <c r="N172" s="34">
        <v>0</v>
      </c>
      <c r="O172" s="30"/>
      <c r="P172" s="34">
        <f>P165+P166+P167+P168+P169+P170+P171</f>
        <v>1695000</v>
      </c>
      <c r="Q172" s="30"/>
      <c r="R172" s="38">
        <v>0</v>
      </c>
      <c r="S172" s="30"/>
      <c r="T172" s="38">
        <v>5000</v>
      </c>
      <c r="U172" s="30"/>
      <c r="V172" s="30"/>
    </row>
    <row r="173" spans="1:22" ht="34.5" customHeight="1">
      <c r="A173" s="18">
        <v>112</v>
      </c>
      <c r="B173" s="7" t="s">
        <v>106</v>
      </c>
      <c r="C173" s="29" t="s">
        <v>52</v>
      </c>
      <c r="D173" s="30"/>
      <c r="E173" s="29" t="s">
        <v>81</v>
      </c>
      <c r="F173" s="30"/>
      <c r="G173" s="31" t="s">
        <v>172</v>
      </c>
      <c r="H173" s="30"/>
      <c r="I173" s="30"/>
      <c r="J173" s="33">
        <v>40000</v>
      </c>
      <c r="K173" s="30"/>
      <c r="L173" s="33">
        <v>0</v>
      </c>
      <c r="M173" s="30"/>
      <c r="N173" s="39">
        <v>0</v>
      </c>
      <c r="O173" s="30"/>
      <c r="P173" s="39">
        <v>0</v>
      </c>
      <c r="Q173" s="30"/>
      <c r="R173" s="33">
        <v>0</v>
      </c>
      <c r="S173" s="30"/>
      <c r="T173" s="33">
        <v>40000</v>
      </c>
      <c r="U173" s="30"/>
      <c r="V173" s="30"/>
    </row>
    <row r="174" spans="1:22" ht="18" customHeight="1">
      <c r="A174" s="26" t="s">
        <v>55</v>
      </c>
      <c r="B174" s="27"/>
      <c r="C174" s="27"/>
      <c r="D174" s="27"/>
      <c r="E174" s="27"/>
      <c r="F174" s="27"/>
      <c r="G174" s="27"/>
      <c r="H174" s="27"/>
      <c r="I174" s="28"/>
      <c r="J174" s="38">
        <f>J173</f>
        <v>40000</v>
      </c>
      <c r="K174" s="30"/>
      <c r="L174" s="38">
        <v>0</v>
      </c>
      <c r="M174" s="30"/>
      <c r="N174" s="34">
        <v>0</v>
      </c>
      <c r="O174" s="30"/>
      <c r="P174" s="34">
        <v>0</v>
      </c>
      <c r="Q174" s="30"/>
      <c r="R174" s="38">
        <v>0</v>
      </c>
      <c r="S174" s="30"/>
      <c r="T174" s="38">
        <f>T173</f>
        <v>40000</v>
      </c>
      <c r="U174" s="30"/>
      <c r="V174" s="30"/>
    </row>
    <row r="175" spans="1:22" ht="15.75" customHeight="1">
      <c r="A175" s="26" t="s">
        <v>118</v>
      </c>
      <c r="B175" s="27"/>
      <c r="C175" s="27"/>
      <c r="D175" s="27"/>
      <c r="E175" s="27"/>
      <c r="F175" s="27"/>
      <c r="G175" s="27"/>
      <c r="H175" s="27"/>
      <c r="I175" s="28"/>
      <c r="J175" s="38">
        <f>J158+J162+J164+J172+J174</f>
        <v>2270000</v>
      </c>
      <c r="K175" s="30"/>
      <c r="L175" s="38">
        <v>0</v>
      </c>
      <c r="M175" s="30"/>
      <c r="N175" s="34">
        <v>0</v>
      </c>
      <c r="O175" s="30"/>
      <c r="P175" s="34">
        <f>P172</f>
        <v>1695000</v>
      </c>
      <c r="Q175" s="30"/>
      <c r="R175" s="38">
        <f>R162</f>
        <v>324862.8</v>
      </c>
      <c r="S175" s="30"/>
      <c r="T175" s="38">
        <f>T158+T162+T164+T172+T174</f>
        <v>250137.2</v>
      </c>
      <c r="U175" s="30"/>
      <c r="V175" s="30"/>
    </row>
    <row r="176" spans="1:22" ht="34.5" customHeight="1">
      <c r="A176" s="18">
        <v>113</v>
      </c>
      <c r="B176" s="7" t="s">
        <v>119</v>
      </c>
      <c r="C176" s="29" t="s">
        <v>11</v>
      </c>
      <c r="D176" s="30"/>
      <c r="E176" s="29" t="s">
        <v>22</v>
      </c>
      <c r="F176" s="30"/>
      <c r="G176" s="31"/>
      <c r="H176" s="30"/>
      <c r="I176" s="30"/>
      <c r="J176" s="33">
        <v>50000</v>
      </c>
      <c r="K176" s="30"/>
      <c r="L176" s="33">
        <v>0</v>
      </c>
      <c r="M176" s="30"/>
      <c r="N176" s="39">
        <v>0</v>
      </c>
      <c r="O176" s="30"/>
      <c r="P176" s="39">
        <v>0</v>
      </c>
      <c r="Q176" s="30"/>
      <c r="R176" s="33">
        <v>10135</v>
      </c>
      <c r="S176" s="30"/>
      <c r="T176" s="33">
        <v>39865</v>
      </c>
      <c r="U176" s="30"/>
      <c r="V176" s="30"/>
    </row>
    <row r="177" spans="1:22" ht="18" customHeight="1">
      <c r="A177" s="26" t="s">
        <v>23</v>
      </c>
      <c r="B177" s="27"/>
      <c r="C177" s="27"/>
      <c r="D177" s="27"/>
      <c r="E177" s="27"/>
      <c r="F177" s="27"/>
      <c r="G177" s="27"/>
      <c r="H177" s="27"/>
      <c r="I177" s="28"/>
      <c r="J177" s="38">
        <f>J176</f>
        <v>50000</v>
      </c>
      <c r="K177" s="30"/>
      <c r="L177" s="38">
        <v>0</v>
      </c>
      <c r="M177" s="30"/>
      <c r="N177" s="34">
        <v>0</v>
      </c>
      <c r="O177" s="30"/>
      <c r="P177" s="34">
        <v>0</v>
      </c>
      <c r="Q177" s="30"/>
      <c r="R177" s="38">
        <f>R176</f>
        <v>10135</v>
      </c>
      <c r="S177" s="30"/>
      <c r="T177" s="38">
        <f>T176</f>
        <v>39865</v>
      </c>
      <c r="U177" s="30"/>
      <c r="V177" s="30"/>
    </row>
    <row r="178" spans="1:22" s="3" customFormat="1" ht="46.5" customHeight="1">
      <c r="A178" s="19" t="s">
        <v>168</v>
      </c>
      <c r="B178" s="4" t="s">
        <v>0</v>
      </c>
      <c r="C178" s="32" t="s">
        <v>1</v>
      </c>
      <c r="D178" s="32"/>
      <c r="E178" s="32" t="s">
        <v>2</v>
      </c>
      <c r="F178" s="32"/>
      <c r="G178" s="32" t="s">
        <v>3</v>
      </c>
      <c r="H178" s="32"/>
      <c r="I178" s="32"/>
      <c r="J178" s="32" t="s">
        <v>4</v>
      </c>
      <c r="K178" s="32"/>
      <c r="L178" s="32" t="s">
        <v>5</v>
      </c>
      <c r="M178" s="32"/>
      <c r="N178" s="32" t="s">
        <v>6</v>
      </c>
      <c r="O178" s="32"/>
      <c r="P178" s="32" t="s">
        <v>7</v>
      </c>
      <c r="Q178" s="32"/>
      <c r="R178" s="32" t="s">
        <v>8</v>
      </c>
      <c r="S178" s="32"/>
      <c r="T178" s="35" t="s">
        <v>9</v>
      </c>
      <c r="U178" s="36"/>
      <c r="V178" s="37"/>
    </row>
    <row r="179" spans="1:22" ht="15.75">
      <c r="A179" s="18">
        <v>114</v>
      </c>
      <c r="B179" s="7" t="s">
        <v>119</v>
      </c>
      <c r="C179" s="29" t="s">
        <v>24</v>
      </c>
      <c r="D179" s="30"/>
      <c r="E179" s="29" t="s">
        <v>120</v>
      </c>
      <c r="F179" s="30"/>
      <c r="G179" s="31"/>
      <c r="H179" s="30"/>
      <c r="I179" s="30"/>
      <c r="J179" s="33">
        <v>50000</v>
      </c>
      <c r="K179" s="30"/>
      <c r="L179" s="33">
        <v>0</v>
      </c>
      <c r="M179" s="30"/>
      <c r="N179" s="39">
        <v>0</v>
      </c>
      <c r="O179" s="30"/>
      <c r="P179" s="39">
        <v>0</v>
      </c>
      <c r="Q179" s="30"/>
      <c r="R179" s="33">
        <v>46780</v>
      </c>
      <c r="S179" s="30"/>
      <c r="T179" s="33">
        <v>3220</v>
      </c>
      <c r="U179" s="30"/>
      <c r="V179" s="30"/>
    </row>
    <row r="180" spans="1:22" ht="18" customHeight="1">
      <c r="A180" s="26" t="s">
        <v>31</v>
      </c>
      <c r="B180" s="27"/>
      <c r="C180" s="27"/>
      <c r="D180" s="27"/>
      <c r="E180" s="27"/>
      <c r="F180" s="27"/>
      <c r="G180" s="27"/>
      <c r="H180" s="27"/>
      <c r="I180" s="28"/>
      <c r="J180" s="38">
        <f>J179</f>
        <v>50000</v>
      </c>
      <c r="K180" s="30"/>
      <c r="L180" s="38">
        <v>0</v>
      </c>
      <c r="M180" s="30"/>
      <c r="N180" s="34">
        <v>0</v>
      </c>
      <c r="O180" s="30"/>
      <c r="P180" s="34">
        <v>0</v>
      </c>
      <c r="Q180" s="30"/>
      <c r="R180" s="38">
        <f>R179</f>
        <v>46780</v>
      </c>
      <c r="S180" s="30"/>
      <c r="T180" s="38">
        <f>T179</f>
        <v>3220</v>
      </c>
      <c r="U180" s="30"/>
      <c r="V180" s="30"/>
    </row>
    <row r="181" spans="1:22" ht="15.75">
      <c r="A181" s="18">
        <v>115</v>
      </c>
      <c r="B181" s="7" t="s">
        <v>119</v>
      </c>
      <c r="C181" s="29" t="s">
        <v>32</v>
      </c>
      <c r="D181" s="30"/>
      <c r="E181" s="29" t="s">
        <v>33</v>
      </c>
      <c r="F181" s="30"/>
      <c r="G181" s="31"/>
      <c r="H181" s="30"/>
      <c r="I181" s="30"/>
      <c r="J181" s="33">
        <v>100000</v>
      </c>
      <c r="K181" s="30"/>
      <c r="L181" s="33">
        <v>0</v>
      </c>
      <c r="M181" s="30"/>
      <c r="N181" s="39">
        <v>0</v>
      </c>
      <c r="O181" s="30"/>
      <c r="P181" s="39">
        <v>0</v>
      </c>
      <c r="Q181" s="30"/>
      <c r="R181" s="33">
        <v>58398.29</v>
      </c>
      <c r="S181" s="30"/>
      <c r="T181" s="33">
        <v>41601.71</v>
      </c>
      <c r="U181" s="30"/>
      <c r="V181" s="30"/>
    </row>
    <row r="182" spans="1:22" ht="18" customHeight="1">
      <c r="A182" s="26" t="s">
        <v>37</v>
      </c>
      <c r="B182" s="27"/>
      <c r="C182" s="27"/>
      <c r="D182" s="27"/>
      <c r="E182" s="27"/>
      <c r="F182" s="27"/>
      <c r="G182" s="27"/>
      <c r="H182" s="27"/>
      <c r="I182" s="28"/>
      <c r="J182" s="38">
        <f>J181</f>
        <v>100000</v>
      </c>
      <c r="K182" s="30"/>
      <c r="L182" s="38">
        <v>0</v>
      </c>
      <c r="M182" s="30"/>
      <c r="N182" s="34">
        <v>0</v>
      </c>
      <c r="O182" s="30"/>
      <c r="P182" s="34">
        <v>0</v>
      </c>
      <c r="Q182" s="30"/>
      <c r="R182" s="38">
        <f>R181</f>
        <v>58398.29</v>
      </c>
      <c r="S182" s="30"/>
      <c r="T182" s="38">
        <f>T181</f>
        <v>41601.71</v>
      </c>
      <c r="U182" s="30"/>
      <c r="V182" s="30"/>
    </row>
    <row r="183" spans="1:22" ht="15.75" customHeight="1">
      <c r="A183" s="26" t="s">
        <v>121</v>
      </c>
      <c r="B183" s="27"/>
      <c r="C183" s="27"/>
      <c r="D183" s="27"/>
      <c r="E183" s="27"/>
      <c r="F183" s="27"/>
      <c r="G183" s="27"/>
      <c r="H183" s="27"/>
      <c r="I183" s="28"/>
      <c r="J183" s="38">
        <f>J177+J180+J182</f>
        <v>200000</v>
      </c>
      <c r="K183" s="30"/>
      <c r="L183" s="38">
        <v>0</v>
      </c>
      <c r="M183" s="30"/>
      <c r="N183" s="34">
        <v>0</v>
      </c>
      <c r="O183" s="30"/>
      <c r="P183" s="34">
        <v>0</v>
      </c>
      <c r="Q183" s="30"/>
      <c r="R183" s="38">
        <f>R177+R180+R182</f>
        <v>115313.29000000001</v>
      </c>
      <c r="S183" s="30"/>
      <c r="T183" s="38">
        <f>T177+T180+T182</f>
        <v>84686.70999999999</v>
      </c>
      <c r="U183" s="30"/>
      <c r="V183" s="30"/>
    </row>
    <row r="184" spans="1:22" ht="31.5">
      <c r="A184" s="18">
        <v>116</v>
      </c>
      <c r="B184" s="7" t="s">
        <v>122</v>
      </c>
      <c r="C184" s="29" t="s">
        <v>11</v>
      </c>
      <c r="D184" s="30"/>
      <c r="E184" s="29" t="s">
        <v>22</v>
      </c>
      <c r="F184" s="30"/>
      <c r="G184" s="31"/>
      <c r="H184" s="30"/>
      <c r="I184" s="30"/>
      <c r="J184" s="33">
        <v>40000</v>
      </c>
      <c r="K184" s="30"/>
      <c r="L184" s="33">
        <v>0</v>
      </c>
      <c r="M184" s="30"/>
      <c r="N184" s="39">
        <v>0</v>
      </c>
      <c r="O184" s="30"/>
      <c r="P184" s="39">
        <v>0</v>
      </c>
      <c r="Q184" s="30"/>
      <c r="R184" s="33">
        <v>5850</v>
      </c>
      <c r="S184" s="30"/>
      <c r="T184" s="33">
        <v>34150</v>
      </c>
      <c r="U184" s="30"/>
      <c r="V184" s="30"/>
    </row>
    <row r="185" spans="1:22" ht="18" customHeight="1">
      <c r="A185" s="26" t="s">
        <v>23</v>
      </c>
      <c r="B185" s="27"/>
      <c r="C185" s="27"/>
      <c r="D185" s="27"/>
      <c r="E185" s="27"/>
      <c r="F185" s="27"/>
      <c r="G185" s="27"/>
      <c r="H185" s="27"/>
      <c r="I185" s="28"/>
      <c r="J185" s="38">
        <f>J184</f>
        <v>40000</v>
      </c>
      <c r="K185" s="30"/>
      <c r="L185" s="38">
        <v>0</v>
      </c>
      <c r="M185" s="30"/>
      <c r="N185" s="34">
        <v>0</v>
      </c>
      <c r="O185" s="30"/>
      <c r="P185" s="34">
        <v>0</v>
      </c>
      <c r="Q185" s="30"/>
      <c r="R185" s="38">
        <f>R184</f>
        <v>5850</v>
      </c>
      <c r="S185" s="30"/>
      <c r="T185" s="38">
        <f>T184</f>
        <v>34150</v>
      </c>
      <c r="U185" s="30"/>
      <c r="V185" s="30"/>
    </row>
    <row r="186" spans="1:22" ht="31.5">
      <c r="A186" s="18">
        <v>117</v>
      </c>
      <c r="B186" s="7" t="s">
        <v>122</v>
      </c>
      <c r="C186" s="29" t="s">
        <v>24</v>
      </c>
      <c r="D186" s="30"/>
      <c r="E186" s="29" t="s">
        <v>26</v>
      </c>
      <c r="F186" s="30"/>
      <c r="G186" s="31"/>
      <c r="H186" s="30"/>
      <c r="I186" s="30"/>
      <c r="J186" s="33">
        <v>50000</v>
      </c>
      <c r="K186" s="30"/>
      <c r="L186" s="33">
        <v>0</v>
      </c>
      <c r="M186" s="30"/>
      <c r="N186" s="39">
        <v>0</v>
      </c>
      <c r="O186" s="30"/>
      <c r="P186" s="39">
        <v>0</v>
      </c>
      <c r="Q186" s="30"/>
      <c r="R186" s="33">
        <v>2500</v>
      </c>
      <c r="S186" s="30"/>
      <c r="T186" s="33">
        <v>47500</v>
      </c>
      <c r="U186" s="30"/>
      <c r="V186" s="30"/>
    </row>
    <row r="187" spans="1:22" ht="18" customHeight="1">
      <c r="A187" s="26" t="s">
        <v>31</v>
      </c>
      <c r="B187" s="27"/>
      <c r="C187" s="27"/>
      <c r="D187" s="27"/>
      <c r="E187" s="27"/>
      <c r="F187" s="27"/>
      <c r="G187" s="27"/>
      <c r="H187" s="27"/>
      <c r="I187" s="28"/>
      <c r="J187" s="38">
        <f>J186</f>
        <v>50000</v>
      </c>
      <c r="K187" s="30"/>
      <c r="L187" s="38">
        <v>0</v>
      </c>
      <c r="M187" s="30"/>
      <c r="N187" s="34">
        <v>0</v>
      </c>
      <c r="O187" s="30"/>
      <c r="P187" s="34">
        <v>0</v>
      </c>
      <c r="Q187" s="30"/>
      <c r="R187" s="38">
        <f>R186</f>
        <v>2500</v>
      </c>
      <c r="S187" s="30"/>
      <c r="T187" s="38">
        <f>T186</f>
        <v>47500</v>
      </c>
      <c r="U187" s="30"/>
      <c r="V187" s="30"/>
    </row>
    <row r="188" spans="1:22" ht="15.75" customHeight="1">
      <c r="A188" s="26" t="s">
        <v>123</v>
      </c>
      <c r="B188" s="27"/>
      <c r="C188" s="27"/>
      <c r="D188" s="27"/>
      <c r="E188" s="27"/>
      <c r="F188" s="27"/>
      <c r="G188" s="27"/>
      <c r="H188" s="27"/>
      <c r="I188" s="28"/>
      <c r="J188" s="38">
        <f>J185+J187</f>
        <v>90000</v>
      </c>
      <c r="K188" s="30"/>
      <c r="L188" s="38">
        <v>0</v>
      </c>
      <c r="M188" s="30"/>
      <c r="N188" s="34">
        <v>0</v>
      </c>
      <c r="O188" s="30"/>
      <c r="P188" s="34">
        <v>0</v>
      </c>
      <c r="Q188" s="30"/>
      <c r="R188" s="38">
        <f>R185+R187</f>
        <v>8350</v>
      </c>
      <c r="S188" s="30"/>
      <c r="T188" s="38">
        <f>T185+T187</f>
        <v>81650</v>
      </c>
      <c r="U188" s="30"/>
      <c r="V188" s="30"/>
    </row>
    <row r="189" spans="1:22" ht="50.25" customHeight="1">
      <c r="A189" s="18">
        <v>118</v>
      </c>
      <c r="B189" s="7" t="s">
        <v>124</v>
      </c>
      <c r="C189" s="29" t="s">
        <v>108</v>
      </c>
      <c r="D189" s="30"/>
      <c r="E189" s="29" t="s">
        <v>109</v>
      </c>
      <c r="F189" s="30"/>
      <c r="G189" s="31" t="s">
        <v>125</v>
      </c>
      <c r="H189" s="30"/>
      <c r="I189" s="30"/>
      <c r="J189" s="33">
        <v>290000</v>
      </c>
      <c r="K189" s="30"/>
      <c r="L189" s="33">
        <v>0</v>
      </c>
      <c r="M189" s="30"/>
      <c r="N189" s="39">
        <v>0</v>
      </c>
      <c r="O189" s="30"/>
      <c r="P189" s="39">
        <v>289000</v>
      </c>
      <c r="Q189" s="30"/>
      <c r="R189" s="33">
        <v>0</v>
      </c>
      <c r="S189" s="30"/>
      <c r="T189" s="33">
        <v>1000</v>
      </c>
      <c r="U189" s="30"/>
      <c r="V189" s="30"/>
    </row>
    <row r="190" spans="1:22" ht="18" customHeight="1">
      <c r="A190" s="26" t="s">
        <v>117</v>
      </c>
      <c r="B190" s="27"/>
      <c r="C190" s="27"/>
      <c r="D190" s="27"/>
      <c r="E190" s="27"/>
      <c r="F190" s="27"/>
      <c r="G190" s="27"/>
      <c r="H190" s="27"/>
      <c r="I190" s="28"/>
      <c r="J190" s="38">
        <f>J189</f>
        <v>290000</v>
      </c>
      <c r="K190" s="30"/>
      <c r="L190" s="38">
        <v>0</v>
      </c>
      <c r="M190" s="30"/>
      <c r="N190" s="34">
        <v>0</v>
      </c>
      <c r="O190" s="30"/>
      <c r="P190" s="34">
        <f>P189</f>
        <v>289000</v>
      </c>
      <c r="Q190" s="30"/>
      <c r="R190" s="38">
        <v>0</v>
      </c>
      <c r="S190" s="30"/>
      <c r="T190" s="38">
        <f>T189</f>
        <v>1000</v>
      </c>
      <c r="U190" s="30"/>
      <c r="V190" s="30"/>
    </row>
    <row r="191" spans="1:22" ht="15.75" customHeight="1">
      <c r="A191" s="26" t="s">
        <v>126</v>
      </c>
      <c r="B191" s="27"/>
      <c r="C191" s="27"/>
      <c r="D191" s="27"/>
      <c r="E191" s="27"/>
      <c r="F191" s="27"/>
      <c r="G191" s="27"/>
      <c r="H191" s="27"/>
      <c r="I191" s="28"/>
      <c r="J191" s="38">
        <f>J190</f>
        <v>290000</v>
      </c>
      <c r="K191" s="30"/>
      <c r="L191" s="38">
        <v>0</v>
      </c>
      <c r="M191" s="30"/>
      <c r="N191" s="34">
        <v>0</v>
      </c>
      <c r="O191" s="30"/>
      <c r="P191" s="34">
        <f>P190</f>
        <v>289000</v>
      </c>
      <c r="Q191" s="30"/>
      <c r="R191" s="38">
        <v>0</v>
      </c>
      <c r="S191" s="30"/>
      <c r="T191" s="38">
        <f>T190</f>
        <v>1000</v>
      </c>
      <c r="U191" s="30"/>
      <c r="V191" s="30"/>
    </row>
    <row r="192" spans="1:22" ht="47.25">
      <c r="A192" s="18">
        <v>119</v>
      </c>
      <c r="B192" s="7" t="s">
        <v>127</v>
      </c>
      <c r="C192" s="29" t="s">
        <v>11</v>
      </c>
      <c r="D192" s="30"/>
      <c r="E192" s="29" t="s">
        <v>13</v>
      </c>
      <c r="F192" s="30"/>
      <c r="G192" s="31" t="s">
        <v>128</v>
      </c>
      <c r="H192" s="30"/>
      <c r="I192" s="30"/>
      <c r="J192" s="33">
        <v>20000</v>
      </c>
      <c r="K192" s="30"/>
      <c r="L192" s="33">
        <v>0</v>
      </c>
      <c r="M192" s="30"/>
      <c r="N192" s="39">
        <v>0</v>
      </c>
      <c r="O192" s="30"/>
      <c r="P192" s="39">
        <v>0</v>
      </c>
      <c r="Q192" s="30"/>
      <c r="R192" s="33">
        <v>16120</v>
      </c>
      <c r="S192" s="30"/>
      <c r="T192" s="33">
        <v>3880</v>
      </c>
      <c r="U192" s="30"/>
      <c r="V192" s="30"/>
    </row>
    <row r="193" spans="1:22" ht="47.25">
      <c r="A193" s="18">
        <v>120</v>
      </c>
      <c r="B193" s="7" t="s">
        <v>127</v>
      </c>
      <c r="C193" s="29" t="s">
        <v>11</v>
      </c>
      <c r="D193" s="30"/>
      <c r="E193" s="29" t="s">
        <v>13</v>
      </c>
      <c r="F193" s="30"/>
      <c r="G193" s="31" t="s">
        <v>129</v>
      </c>
      <c r="H193" s="30"/>
      <c r="I193" s="30"/>
      <c r="J193" s="33">
        <v>30000</v>
      </c>
      <c r="K193" s="30"/>
      <c r="L193" s="33">
        <v>0</v>
      </c>
      <c r="M193" s="30"/>
      <c r="N193" s="39">
        <v>0</v>
      </c>
      <c r="O193" s="30"/>
      <c r="P193" s="39">
        <v>0</v>
      </c>
      <c r="Q193" s="30"/>
      <c r="R193" s="33">
        <v>25575</v>
      </c>
      <c r="S193" s="30"/>
      <c r="T193" s="33">
        <v>4425</v>
      </c>
      <c r="U193" s="30"/>
      <c r="V193" s="30"/>
    </row>
    <row r="194" spans="1:22" ht="47.25">
      <c r="A194" s="18">
        <v>121</v>
      </c>
      <c r="B194" s="7" t="s">
        <v>127</v>
      </c>
      <c r="C194" s="29" t="s">
        <v>11</v>
      </c>
      <c r="D194" s="30"/>
      <c r="E194" s="29" t="s">
        <v>13</v>
      </c>
      <c r="F194" s="30"/>
      <c r="G194" s="31" t="s">
        <v>130</v>
      </c>
      <c r="H194" s="30"/>
      <c r="I194" s="30"/>
      <c r="J194" s="33">
        <v>30000</v>
      </c>
      <c r="K194" s="30"/>
      <c r="L194" s="33">
        <v>0</v>
      </c>
      <c r="M194" s="30"/>
      <c r="N194" s="39">
        <v>0</v>
      </c>
      <c r="O194" s="30"/>
      <c r="P194" s="39">
        <v>0</v>
      </c>
      <c r="Q194" s="30"/>
      <c r="R194" s="33">
        <v>0</v>
      </c>
      <c r="S194" s="30"/>
      <c r="T194" s="33">
        <v>30000</v>
      </c>
      <c r="U194" s="30"/>
      <c r="V194" s="30"/>
    </row>
    <row r="195" spans="1:22" ht="18" customHeight="1">
      <c r="A195" s="26" t="s">
        <v>23</v>
      </c>
      <c r="B195" s="27"/>
      <c r="C195" s="27"/>
      <c r="D195" s="27"/>
      <c r="E195" s="27"/>
      <c r="F195" s="27"/>
      <c r="G195" s="27"/>
      <c r="H195" s="27"/>
      <c r="I195" s="28"/>
      <c r="J195" s="38">
        <f>J192+J193+J194</f>
        <v>80000</v>
      </c>
      <c r="K195" s="30"/>
      <c r="L195" s="38">
        <v>0</v>
      </c>
      <c r="M195" s="30"/>
      <c r="N195" s="34">
        <v>0</v>
      </c>
      <c r="O195" s="30"/>
      <c r="P195" s="34">
        <v>0</v>
      </c>
      <c r="Q195" s="30"/>
      <c r="R195" s="38">
        <f>R192+R193</f>
        <v>41695</v>
      </c>
      <c r="S195" s="30"/>
      <c r="T195" s="38">
        <f>T192+T193+T194</f>
        <v>38305</v>
      </c>
      <c r="U195" s="30"/>
      <c r="V195" s="30"/>
    </row>
    <row r="196" spans="1:22" ht="15.75" customHeight="1">
      <c r="A196" s="26" t="s">
        <v>131</v>
      </c>
      <c r="B196" s="27"/>
      <c r="C196" s="27"/>
      <c r="D196" s="27"/>
      <c r="E196" s="27"/>
      <c r="F196" s="27"/>
      <c r="G196" s="27"/>
      <c r="H196" s="27"/>
      <c r="I196" s="28"/>
      <c r="J196" s="38">
        <v>80000</v>
      </c>
      <c r="K196" s="30"/>
      <c r="L196" s="38">
        <v>0</v>
      </c>
      <c r="M196" s="30"/>
      <c r="N196" s="34">
        <v>0</v>
      </c>
      <c r="O196" s="30"/>
      <c r="P196" s="34">
        <v>0</v>
      </c>
      <c r="Q196" s="30"/>
      <c r="R196" s="38">
        <v>41695</v>
      </c>
      <c r="S196" s="30"/>
      <c r="T196" s="38">
        <f>T195</f>
        <v>38305</v>
      </c>
      <c r="U196" s="30"/>
      <c r="V196" s="30"/>
    </row>
    <row r="197" spans="1:22" s="3" customFormat="1" ht="46.5" customHeight="1">
      <c r="A197" s="19" t="s">
        <v>168</v>
      </c>
      <c r="B197" s="5" t="s">
        <v>0</v>
      </c>
      <c r="C197" s="32" t="s">
        <v>1</v>
      </c>
      <c r="D197" s="32"/>
      <c r="E197" s="32" t="s">
        <v>2</v>
      </c>
      <c r="F197" s="32"/>
      <c r="G197" s="32" t="s">
        <v>3</v>
      </c>
      <c r="H197" s="32"/>
      <c r="I197" s="32"/>
      <c r="J197" s="32" t="s">
        <v>4</v>
      </c>
      <c r="K197" s="32"/>
      <c r="L197" s="32" t="s">
        <v>5</v>
      </c>
      <c r="M197" s="32"/>
      <c r="N197" s="32" t="s">
        <v>6</v>
      </c>
      <c r="O197" s="32"/>
      <c r="P197" s="32" t="s">
        <v>7</v>
      </c>
      <c r="Q197" s="32"/>
      <c r="R197" s="32" t="s">
        <v>8</v>
      </c>
      <c r="S197" s="32"/>
      <c r="T197" s="35" t="s">
        <v>9</v>
      </c>
      <c r="U197" s="36"/>
      <c r="V197" s="37"/>
    </row>
    <row r="198" spans="1:22" ht="48.75" customHeight="1">
      <c r="A198" s="18">
        <v>122</v>
      </c>
      <c r="B198" s="7" t="s">
        <v>132</v>
      </c>
      <c r="C198" s="29" t="s">
        <v>11</v>
      </c>
      <c r="D198" s="30"/>
      <c r="E198" s="29" t="s">
        <v>13</v>
      </c>
      <c r="F198" s="30"/>
      <c r="G198" s="31" t="s">
        <v>133</v>
      </c>
      <c r="H198" s="30"/>
      <c r="I198" s="30"/>
      <c r="J198" s="33">
        <v>40000</v>
      </c>
      <c r="K198" s="30"/>
      <c r="L198" s="33">
        <v>0</v>
      </c>
      <c r="M198" s="30"/>
      <c r="N198" s="39">
        <v>40000</v>
      </c>
      <c r="O198" s="30"/>
      <c r="P198" s="39">
        <v>0</v>
      </c>
      <c r="Q198" s="30"/>
      <c r="R198" s="33">
        <v>0</v>
      </c>
      <c r="S198" s="30"/>
      <c r="T198" s="33">
        <v>0</v>
      </c>
      <c r="U198" s="30"/>
      <c r="V198" s="30"/>
    </row>
    <row r="199" spans="1:22" ht="18" customHeight="1">
      <c r="A199" s="26" t="s">
        <v>23</v>
      </c>
      <c r="B199" s="27"/>
      <c r="C199" s="27"/>
      <c r="D199" s="27"/>
      <c r="E199" s="27"/>
      <c r="F199" s="27"/>
      <c r="G199" s="27"/>
      <c r="H199" s="27"/>
      <c r="I199" s="28"/>
      <c r="J199" s="38">
        <f>J198</f>
        <v>40000</v>
      </c>
      <c r="K199" s="30"/>
      <c r="L199" s="38">
        <v>0</v>
      </c>
      <c r="M199" s="30"/>
      <c r="N199" s="34">
        <f>N198</f>
        <v>40000</v>
      </c>
      <c r="O199" s="30"/>
      <c r="P199" s="34">
        <v>0</v>
      </c>
      <c r="Q199" s="30"/>
      <c r="R199" s="38">
        <v>0</v>
      </c>
      <c r="S199" s="30"/>
      <c r="T199" s="38">
        <v>0</v>
      </c>
      <c r="U199" s="30"/>
      <c r="V199" s="30"/>
    </row>
    <row r="200" spans="1:22" ht="31.5">
      <c r="A200" s="18">
        <v>123</v>
      </c>
      <c r="B200" s="7" t="s">
        <v>132</v>
      </c>
      <c r="C200" s="29" t="s">
        <v>52</v>
      </c>
      <c r="D200" s="30"/>
      <c r="E200" s="29" t="s">
        <v>53</v>
      </c>
      <c r="F200" s="30"/>
      <c r="G200" s="31" t="s">
        <v>134</v>
      </c>
      <c r="H200" s="30"/>
      <c r="I200" s="30"/>
      <c r="J200" s="33">
        <v>10000</v>
      </c>
      <c r="K200" s="30"/>
      <c r="L200" s="33">
        <v>0</v>
      </c>
      <c r="M200" s="30"/>
      <c r="N200" s="39">
        <v>0</v>
      </c>
      <c r="O200" s="30"/>
      <c r="P200" s="39">
        <v>0</v>
      </c>
      <c r="Q200" s="30"/>
      <c r="R200" s="33">
        <v>0</v>
      </c>
      <c r="S200" s="30"/>
      <c r="T200" s="33">
        <v>10000</v>
      </c>
      <c r="U200" s="30"/>
      <c r="V200" s="30"/>
    </row>
    <row r="201" spans="1:22" ht="18" customHeight="1">
      <c r="A201" s="26" t="s">
        <v>55</v>
      </c>
      <c r="B201" s="27"/>
      <c r="C201" s="27"/>
      <c r="D201" s="27"/>
      <c r="E201" s="27"/>
      <c r="F201" s="27"/>
      <c r="G201" s="27"/>
      <c r="H201" s="27"/>
      <c r="I201" s="28"/>
      <c r="J201" s="38">
        <f>J200</f>
        <v>10000</v>
      </c>
      <c r="K201" s="30"/>
      <c r="L201" s="38">
        <v>0</v>
      </c>
      <c r="M201" s="30"/>
      <c r="N201" s="34">
        <v>0</v>
      </c>
      <c r="O201" s="30"/>
      <c r="P201" s="34">
        <v>0</v>
      </c>
      <c r="Q201" s="30"/>
      <c r="R201" s="38">
        <v>0</v>
      </c>
      <c r="S201" s="30"/>
      <c r="T201" s="38">
        <f>T200</f>
        <v>10000</v>
      </c>
      <c r="U201" s="30"/>
      <c r="V201" s="30"/>
    </row>
    <row r="202" spans="1:22" ht="15.75" customHeight="1">
      <c r="A202" s="26" t="s">
        <v>135</v>
      </c>
      <c r="B202" s="27"/>
      <c r="C202" s="27"/>
      <c r="D202" s="27"/>
      <c r="E202" s="27"/>
      <c r="F202" s="27"/>
      <c r="G202" s="27"/>
      <c r="H202" s="27"/>
      <c r="I202" s="28"/>
      <c r="J202" s="38">
        <f>J199+J201</f>
        <v>50000</v>
      </c>
      <c r="K202" s="30"/>
      <c r="L202" s="38">
        <v>0</v>
      </c>
      <c r="M202" s="30"/>
      <c r="N202" s="34">
        <f>N199</f>
        <v>40000</v>
      </c>
      <c r="O202" s="30"/>
      <c r="P202" s="34">
        <v>0</v>
      </c>
      <c r="Q202" s="30"/>
      <c r="R202" s="38">
        <v>0</v>
      </c>
      <c r="S202" s="30"/>
      <c r="T202" s="38">
        <f>T201</f>
        <v>10000</v>
      </c>
      <c r="U202" s="30"/>
      <c r="V202" s="30"/>
    </row>
    <row r="203" spans="1:22" ht="50.25" customHeight="1">
      <c r="A203" s="18">
        <v>124</v>
      </c>
      <c r="B203" s="7" t="s">
        <v>136</v>
      </c>
      <c r="C203" s="29" t="s">
        <v>11</v>
      </c>
      <c r="D203" s="30"/>
      <c r="E203" s="29" t="s">
        <v>13</v>
      </c>
      <c r="F203" s="30"/>
      <c r="G203" s="31" t="s">
        <v>137</v>
      </c>
      <c r="H203" s="30"/>
      <c r="I203" s="30"/>
      <c r="J203" s="33">
        <v>12000</v>
      </c>
      <c r="K203" s="30"/>
      <c r="L203" s="33">
        <v>0</v>
      </c>
      <c r="M203" s="30"/>
      <c r="N203" s="39">
        <v>12000</v>
      </c>
      <c r="O203" s="30"/>
      <c r="P203" s="39">
        <v>0</v>
      </c>
      <c r="Q203" s="30"/>
      <c r="R203" s="33">
        <v>0</v>
      </c>
      <c r="S203" s="30"/>
      <c r="T203" s="33">
        <v>0</v>
      </c>
      <c r="U203" s="30"/>
      <c r="V203" s="30"/>
    </row>
    <row r="204" spans="1:22" ht="51" customHeight="1">
      <c r="A204" s="18">
        <v>125</v>
      </c>
      <c r="B204" s="7" t="s">
        <v>136</v>
      </c>
      <c r="C204" s="29" t="s">
        <v>11</v>
      </c>
      <c r="D204" s="30"/>
      <c r="E204" s="29" t="s">
        <v>13</v>
      </c>
      <c r="F204" s="30"/>
      <c r="G204" s="31" t="s">
        <v>138</v>
      </c>
      <c r="H204" s="30"/>
      <c r="I204" s="30"/>
      <c r="J204" s="33">
        <v>100000</v>
      </c>
      <c r="K204" s="30"/>
      <c r="L204" s="33">
        <v>0</v>
      </c>
      <c r="M204" s="30"/>
      <c r="N204" s="39">
        <v>0</v>
      </c>
      <c r="O204" s="30"/>
      <c r="P204" s="39">
        <v>0</v>
      </c>
      <c r="Q204" s="30"/>
      <c r="R204" s="33">
        <v>91000</v>
      </c>
      <c r="S204" s="30"/>
      <c r="T204" s="33">
        <v>9000</v>
      </c>
      <c r="U204" s="30"/>
      <c r="V204" s="30"/>
    </row>
    <row r="205" spans="1:22" ht="48.75" customHeight="1">
      <c r="A205" s="18">
        <v>126</v>
      </c>
      <c r="B205" s="7" t="s">
        <v>136</v>
      </c>
      <c r="C205" s="29" t="s">
        <v>11</v>
      </c>
      <c r="D205" s="30"/>
      <c r="E205" s="29" t="s">
        <v>13</v>
      </c>
      <c r="F205" s="30"/>
      <c r="G205" s="31" t="s">
        <v>139</v>
      </c>
      <c r="H205" s="30"/>
      <c r="I205" s="30"/>
      <c r="J205" s="33">
        <v>20000</v>
      </c>
      <c r="K205" s="30"/>
      <c r="L205" s="33">
        <v>0</v>
      </c>
      <c r="M205" s="30"/>
      <c r="N205" s="39">
        <v>20000</v>
      </c>
      <c r="O205" s="30"/>
      <c r="P205" s="39">
        <v>0</v>
      </c>
      <c r="Q205" s="30"/>
      <c r="R205" s="33">
        <v>0</v>
      </c>
      <c r="S205" s="30"/>
      <c r="T205" s="33">
        <v>0</v>
      </c>
      <c r="U205" s="30"/>
      <c r="V205" s="30"/>
    </row>
    <row r="206" spans="1:22" ht="18" customHeight="1">
      <c r="A206" s="26" t="s">
        <v>23</v>
      </c>
      <c r="B206" s="27"/>
      <c r="C206" s="27"/>
      <c r="D206" s="27"/>
      <c r="E206" s="27"/>
      <c r="F206" s="27"/>
      <c r="G206" s="27"/>
      <c r="H206" s="27"/>
      <c r="I206" s="28"/>
      <c r="J206" s="38">
        <f>J203+J204+J205</f>
        <v>132000</v>
      </c>
      <c r="K206" s="30"/>
      <c r="L206" s="38">
        <v>0</v>
      </c>
      <c r="M206" s="30"/>
      <c r="N206" s="34">
        <f>N203+N205</f>
        <v>32000</v>
      </c>
      <c r="O206" s="30"/>
      <c r="P206" s="34">
        <v>0</v>
      </c>
      <c r="Q206" s="30"/>
      <c r="R206" s="38">
        <f>R204</f>
        <v>91000</v>
      </c>
      <c r="S206" s="30"/>
      <c r="T206" s="38">
        <f>T204</f>
        <v>9000</v>
      </c>
      <c r="U206" s="30"/>
      <c r="V206" s="30"/>
    </row>
    <row r="207" spans="1:22" ht="31.5">
      <c r="A207" s="18">
        <v>127</v>
      </c>
      <c r="B207" s="7" t="s">
        <v>136</v>
      </c>
      <c r="C207" s="29" t="s">
        <v>52</v>
      </c>
      <c r="D207" s="30"/>
      <c r="E207" s="29" t="s">
        <v>81</v>
      </c>
      <c r="F207" s="30"/>
      <c r="G207" s="31" t="s">
        <v>171</v>
      </c>
      <c r="H207" s="30"/>
      <c r="I207" s="30"/>
      <c r="J207" s="33">
        <v>35000</v>
      </c>
      <c r="K207" s="30"/>
      <c r="L207" s="33">
        <v>0</v>
      </c>
      <c r="M207" s="30"/>
      <c r="N207" s="39">
        <v>0</v>
      </c>
      <c r="O207" s="30"/>
      <c r="P207" s="39">
        <v>0</v>
      </c>
      <c r="Q207" s="30"/>
      <c r="R207" s="33">
        <v>0</v>
      </c>
      <c r="S207" s="30"/>
      <c r="T207" s="33">
        <v>35000</v>
      </c>
      <c r="U207" s="30"/>
      <c r="V207" s="30"/>
    </row>
    <row r="208" spans="1:22" ht="18" customHeight="1">
      <c r="A208" s="40" t="s">
        <v>170</v>
      </c>
      <c r="B208" s="41"/>
      <c r="C208" s="41"/>
      <c r="D208" s="41"/>
      <c r="E208" s="41"/>
      <c r="F208" s="41"/>
      <c r="G208" s="41"/>
      <c r="H208" s="41"/>
      <c r="I208" s="42"/>
      <c r="J208" s="38">
        <f>J207</f>
        <v>35000</v>
      </c>
      <c r="K208" s="30"/>
      <c r="L208" s="38">
        <v>0</v>
      </c>
      <c r="M208" s="30"/>
      <c r="N208" s="34">
        <v>0</v>
      </c>
      <c r="O208" s="30"/>
      <c r="P208" s="34">
        <v>0</v>
      </c>
      <c r="Q208" s="30"/>
      <c r="R208" s="38">
        <v>0</v>
      </c>
      <c r="S208" s="30"/>
      <c r="T208" s="38">
        <f>T207</f>
        <v>35000</v>
      </c>
      <c r="U208" s="30"/>
      <c r="V208" s="30"/>
    </row>
    <row r="209" spans="1:22" ht="15.75" customHeight="1">
      <c r="A209" s="26" t="s">
        <v>140</v>
      </c>
      <c r="B209" s="27"/>
      <c r="C209" s="27"/>
      <c r="D209" s="27"/>
      <c r="E209" s="27"/>
      <c r="F209" s="27"/>
      <c r="G209" s="27"/>
      <c r="H209" s="27"/>
      <c r="I209" s="28"/>
      <c r="J209" s="38">
        <f>J206+J208</f>
        <v>167000</v>
      </c>
      <c r="K209" s="30"/>
      <c r="L209" s="38">
        <v>0</v>
      </c>
      <c r="M209" s="30"/>
      <c r="N209" s="34">
        <f>N206</f>
        <v>32000</v>
      </c>
      <c r="O209" s="30"/>
      <c r="P209" s="34">
        <v>0</v>
      </c>
      <c r="Q209" s="30"/>
      <c r="R209" s="38">
        <f>R206</f>
        <v>91000</v>
      </c>
      <c r="S209" s="30"/>
      <c r="T209" s="38">
        <f>T206+T208</f>
        <v>44000</v>
      </c>
      <c r="U209" s="30"/>
      <c r="V209" s="30"/>
    </row>
    <row r="210" spans="1:22" ht="66" customHeight="1">
      <c r="A210" s="18">
        <v>128</v>
      </c>
      <c r="B210" s="7" t="s">
        <v>141</v>
      </c>
      <c r="C210" s="29" t="s">
        <v>11</v>
      </c>
      <c r="D210" s="30"/>
      <c r="E210" s="29" t="s">
        <v>13</v>
      </c>
      <c r="F210" s="30"/>
      <c r="G210" s="31" t="s">
        <v>142</v>
      </c>
      <c r="H210" s="30"/>
      <c r="I210" s="30"/>
      <c r="J210" s="33">
        <v>10000</v>
      </c>
      <c r="K210" s="30"/>
      <c r="L210" s="33">
        <v>0</v>
      </c>
      <c r="M210" s="30"/>
      <c r="N210" s="39">
        <v>0</v>
      </c>
      <c r="O210" s="30"/>
      <c r="P210" s="39">
        <v>0</v>
      </c>
      <c r="Q210" s="30"/>
      <c r="R210" s="33">
        <v>0</v>
      </c>
      <c r="S210" s="30"/>
      <c r="T210" s="33">
        <v>10000</v>
      </c>
      <c r="U210" s="30"/>
      <c r="V210" s="30"/>
    </row>
    <row r="211" spans="1:22" ht="47.25">
      <c r="A211" s="18">
        <v>129</v>
      </c>
      <c r="B211" s="7" t="s">
        <v>141</v>
      </c>
      <c r="C211" s="29" t="s">
        <v>11</v>
      </c>
      <c r="D211" s="30"/>
      <c r="E211" s="29" t="s">
        <v>13</v>
      </c>
      <c r="F211" s="30"/>
      <c r="G211" s="31" t="s">
        <v>143</v>
      </c>
      <c r="H211" s="30"/>
      <c r="I211" s="30"/>
      <c r="J211" s="33">
        <v>100000</v>
      </c>
      <c r="K211" s="30"/>
      <c r="L211" s="33">
        <v>0</v>
      </c>
      <c r="M211" s="30"/>
      <c r="N211" s="39">
        <v>15000</v>
      </c>
      <c r="O211" s="30"/>
      <c r="P211" s="39">
        <v>0</v>
      </c>
      <c r="Q211" s="30"/>
      <c r="R211" s="33">
        <v>67600</v>
      </c>
      <c r="S211" s="30"/>
      <c r="T211" s="33">
        <v>17400</v>
      </c>
      <c r="U211" s="30"/>
      <c r="V211" s="30"/>
    </row>
    <row r="212" spans="1:22" s="3" customFormat="1" ht="38.25" customHeight="1">
      <c r="A212" s="19" t="s">
        <v>168</v>
      </c>
      <c r="B212" s="9" t="s">
        <v>0</v>
      </c>
      <c r="C212" s="32" t="s">
        <v>1</v>
      </c>
      <c r="D212" s="32"/>
      <c r="E212" s="32" t="s">
        <v>2</v>
      </c>
      <c r="F212" s="32"/>
      <c r="G212" s="32" t="s">
        <v>3</v>
      </c>
      <c r="H212" s="32"/>
      <c r="I212" s="32"/>
      <c r="J212" s="32" t="s">
        <v>4</v>
      </c>
      <c r="K212" s="32"/>
      <c r="L212" s="32" t="s">
        <v>5</v>
      </c>
      <c r="M212" s="32"/>
      <c r="N212" s="32" t="s">
        <v>6</v>
      </c>
      <c r="O212" s="32"/>
      <c r="P212" s="32" t="s">
        <v>7</v>
      </c>
      <c r="Q212" s="32"/>
      <c r="R212" s="32" t="s">
        <v>8</v>
      </c>
      <c r="S212" s="32"/>
      <c r="T212" s="60" t="s">
        <v>9</v>
      </c>
      <c r="U212" s="61"/>
      <c r="V212" s="62"/>
    </row>
    <row r="213" spans="1:22" ht="47.25">
      <c r="A213" s="18">
        <v>130</v>
      </c>
      <c r="B213" s="7" t="s">
        <v>141</v>
      </c>
      <c r="C213" s="29" t="s">
        <v>11</v>
      </c>
      <c r="D213" s="30"/>
      <c r="E213" s="29" t="s">
        <v>13</v>
      </c>
      <c r="F213" s="30"/>
      <c r="G213" s="31" t="s">
        <v>144</v>
      </c>
      <c r="H213" s="30"/>
      <c r="I213" s="30"/>
      <c r="J213" s="33">
        <v>40000</v>
      </c>
      <c r="K213" s="30"/>
      <c r="L213" s="33">
        <v>15000</v>
      </c>
      <c r="M213" s="30"/>
      <c r="N213" s="39">
        <v>0</v>
      </c>
      <c r="O213" s="30"/>
      <c r="P213" s="39">
        <v>0</v>
      </c>
      <c r="Q213" s="30"/>
      <c r="R213" s="33">
        <v>53960</v>
      </c>
      <c r="S213" s="30"/>
      <c r="T213" s="33">
        <v>1040</v>
      </c>
      <c r="U213" s="30"/>
      <c r="V213" s="30"/>
    </row>
    <row r="214" spans="1:22" ht="15" customHeight="1">
      <c r="A214" s="26" t="s">
        <v>23</v>
      </c>
      <c r="B214" s="27"/>
      <c r="C214" s="27"/>
      <c r="D214" s="27"/>
      <c r="E214" s="27"/>
      <c r="F214" s="27"/>
      <c r="G214" s="27"/>
      <c r="H214" s="27"/>
      <c r="I214" s="28"/>
      <c r="J214" s="38">
        <f>J210+J211+J213</f>
        <v>150000</v>
      </c>
      <c r="K214" s="30"/>
      <c r="L214" s="38">
        <f>L213</f>
        <v>15000</v>
      </c>
      <c r="M214" s="30"/>
      <c r="N214" s="34">
        <f>N211</f>
        <v>15000</v>
      </c>
      <c r="O214" s="30"/>
      <c r="P214" s="34">
        <v>0</v>
      </c>
      <c r="Q214" s="30"/>
      <c r="R214" s="38">
        <f>R211+R213</f>
        <v>121560</v>
      </c>
      <c r="S214" s="30"/>
      <c r="T214" s="38">
        <f>T210+T211+T213</f>
        <v>28440</v>
      </c>
      <c r="U214" s="30"/>
      <c r="V214" s="30"/>
    </row>
    <row r="215" spans="1:22" ht="15.75" customHeight="1">
      <c r="A215" s="26" t="s">
        <v>145</v>
      </c>
      <c r="B215" s="27"/>
      <c r="C215" s="27"/>
      <c r="D215" s="27"/>
      <c r="E215" s="27"/>
      <c r="F215" s="27"/>
      <c r="G215" s="27"/>
      <c r="H215" s="27"/>
      <c r="I215" s="28"/>
      <c r="J215" s="38">
        <f>J214</f>
        <v>150000</v>
      </c>
      <c r="K215" s="30"/>
      <c r="L215" s="38">
        <f>L214</f>
        <v>15000</v>
      </c>
      <c r="M215" s="30"/>
      <c r="N215" s="34">
        <f>N214</f>
        <v>15000</v>
      </c>
      <c r="O215" s="30"/>
      <c r="P215" s="34">
        <v>0</v>
      </c>
      <c r="Q215" s="30"/>
      <c r="R215" s="38">
        <f>R214</f>
        <v>121560</v>
      </c>
      <c r="S215" s="30"/>
      <c r="T215" s="38">
        <f>T214</f>
        <v>28440</v>
      </c>
      <c r="U215" s="30"/>
      <c r="V215" s="30"/>
    </row>
    <row r="216" spans="1:22" ht="31.5">
      <c r="A216" s="18">
        <v>131</v>
      </c>
      <c r="B216" s="7" t="s">
        <v>146</v>
      </c>
      <c r="C216" s="29" t="s">
        <v>11</v>
      </c>
      <c r="D216" s="30"/>
      <c r="E216" s="29" t="s">
        <v>22</v>
      </c>
      <c r="F216" s="30"/>
      <c r="G216" s="31"/>
      <c r="H216" s="30"/>
      <c r="I216" s="30"/>
      <c r="J216" s="33">
        <v>330000</v>
      </c>
      <c r="K216" s="30"/>
      <c r="L216" s="33">
        <v>0</v>
      </c>
      <c r="M216" s="30"/>
      <c r="N216" s="39">
        <v>0</v>
      </c>
      <c r="O216" s="30"/>
      <c r="P216" s="39">
        <v>0</v>
      </c>
      <c r="Q216" s="30"/>
      <c r="R216" s="33">
        <v>329918.07</v>
      </c>
      <c r="S216" s="30"/>
      <c r="T216" s="33">
        <v>81.93</v>
      </c>
      <c r="U216" s="30"/>
      <c r="V216" s="30"/>
    </row>
    <row r="217" spans="1:22" ht="16.5" customHeight="1">
      <c r="A217" s="26" t="s">
        <v>23</v>
      </c>
      <c r="B217" s="27"/>
      <c r="C217" s="27"/>
      <c r="D217" s="27"/>
      <c r="E217" s="27"/>
      <c r="F217" s="27"/>
      <c r="G217" s="27"/>
      <c r="H217" s="27"/>
      <c r="I217" s="28"/>
      <c r="J217" s="38">
        <f>J216</f>
        <v>330000</v>
      </c>
      <c r="K217" s="30"/>
      <c r="L217" s="38">
        <f>L216</f>
        <v>0</v>
      </c>
      <c r="M217" s="30"/>
      <c r="N217" s="34">
        <v>0</v>
      </c>
      <c r="O217" s="30"/>
      <c r="P217" s="34">
        <f>P216</f>
        <v>0</v>
      </c>
      <c r="Q217" s="30"/>
      <c r="R217" s="38">
        <f>R216</f>
        <v>329918.07</v>
      </c>
      <c r="S217" s="30"/>
      <c r="T217" s="38">
        <f>T216</f>
        <v>81.93</v>
      </c>
      <c r="U217" s="30"/>
      <c r="V217" s="30"/>
    </row>
    <row r="218" spans="1:22" ht="31.5">
      <c r="A218" s="18">
        <v>132</v>
      </c>
      <c r="B218" s="7" t="s">
        <v>146</v>
      </c>
      <c r="C218" s="29" t="s">
        <v>24</v>
      </c>
      <c r="D218" s="30"/>
      <c r="E218" s="29" t="s">
        <v>103</v>
      </c>
      <c r="F218" s="30"/>
      <c r="G218" s="31"/>
      <c r="H218" s="30"/>
      <c r="I218" s="30"/>
      <c r="J218" s="33">
        <v>25000</v>
      </c>
      <c r="K218" s="30"/>
      <c r="L218" s="33">
        <v>0</v>
      </c>
      <c r="M218" s="30"/>
      <c r="N218" s="39">
        <v>0</v>
      </c>
      <c r="O218" s="30"/>
      <c r="P218" s="39">
        <v>0</v>
      </c>
      <c r="Q218" s="30"/>
      <c r="R218" s="33">
        <v>25000</v>
      </c>
      <c r="S218" s="30"/>
      <c r="T218" s="33">
        <v>0</v>
      </c>
      <c r="U218" s="30"/>
      <c r="V218" s="30"/>
    </row>
    <row r="219" spans="1:22" ht="31.5">
      <c r="A219" s="18">
        <v>133</v>
      </c>
      <c r="B219" s="7" t="s">
        <v>146</v>
      </c>
      <c r="C219" s="29" t="s">
        <v>24</v>
      </c>
      <c r="D219" s="30"/>
      <c r="E219" s="29" t="s">
        <v>28</v>
      </c>
      <c r="F219" s="30"/>
      <c r="G219" s="31"/>
      <c r="H219" s="30"/>
      <c r="I219" s="30"/>
      <c r="J219" s="33">
        <v>250000</v>
      </c>
      <c r="K219" s="30"/>
      <c r="L219" s="33">
        <v>0</v>
      </c>
      <c r="M219" s="30"/>
      <c r="N219" s="39">
        <v>0</v>
      </c>
      <c r="O219" s="30"/>
      <c r="P219" s="39">
        <v>0</v>
      </c>
      <c r="Q219" s="30"/>
      <c r="R219" s="33">
        <v>0</v>
      </c>
      <c r="S219" s="30"/>
      <c r="T219" s="33">
        <v>250000</v>
      </c>
      <c r="U219" s="30"/>
      <c r="V219" s="30"/>
    </row>
    <row r="220" spans="1:22" ht="31.5">
      <c r="A220" s="18">
        <v>134</v>
      </c>
      <c r="B220" s="7" t="s">
        <v>146</v>
      </c>
      <c r="C220" s="29" t="s">
        <v>24</v>
      </c>
      <c r="D220" s="30"/>
      <c r="E220" s="29" t="s">
        <v>120</v>
      </c>
      <c r="F220" s="30"/>
      <c r="G220" s="31"/>
      <c r="H220" s="30"/>
      <c r="I220" s="30"/>
      <c r="J220" s="33">
        <v>0</v>
      </c>
      <c r="K220" s="30"/>
      <c r="L220" s="33">
        <v>20000</v>
      </c>
      <c r="M220" s="30"/>
      <c r="N220" s="39">
        <v>0</v>
      </c>
      <c r="O220" s="30"/>
      <c r="P220" s="39">
        <v>0</v>
      </c>
      <c r="Q220" s="30"/>
      <c r="R220" s="33">
        <v>20000</v>
      </c>
      <c r="S220" s="30"/>
      <c r="T220" s="33">
        <v>0</v>
      </c>
      <c r="U220" s="30"/>
      <c r="V220" s="30"/>
    </row>
    <row r="221" spans="1:22" ht="18" customHeight="1">
      <c r="A221" s="26" t="s">
        <v>31</v>
      </c>
      <c r="B221" s="27"/>
      <c r="C221" s="27"/>
      <c r="D221" s="27"/>
      <c r="E221" s="27"/>
      <c r="F221" s="27"/>
      <c r="G221" s="27"/>
      <c r="H221" s="27"/>
      <c r="I221" s="28"/>
      <c r="J221" s="38">
        <f>J218+J219</f>
        <v>275000</v>
      </c>
      <c r="K221" s="30"/>
      <c r="L221" s="38">
        <f>L220</f>
        <v>20000</v>
      </c>
      <c r="M221" s="30"/>
      <c r="N221" s="34">
        <v>0</v>
      </c>
      <c r="O221" s="30"/>
      <c r="P221" s="34">
        <v>0</v>
      </c>
      <c r="Q221" s="30"/>
      <c r="R221" s="38">
        <f>R218+R220</f>
        <v>45000</v>
      </c>
      <c r="S221" s="30"/>
      <c r="T221" s="38">
        <f>T219</f>
        <v>250000</v>
      </c>
      <c r="U221" s="30"/>
      <c r="V221" s="30"/>
    </row>
    <row r="222" spans="1:22" ht="31.5">
      <c r="A222" s="18">
        <v>135</v>
      </c>
      <c r="B222" s="7" t="s">
        <v>146</v>
      </c>
      <c r="C222" s="29" t="s">
        <v>32</v>
      </c>
      <c r="D222" s="30"/>
      <c r="E222" s="29" t="s">
        <v>33</v>
      </c>
      <c r="F222" s="30"/>
      <c r="G222" s="31"/>
      <c r="H222" s="30"/>
      <c r="I222" s="30"/>
      <c r="J222" s="33">
        <v>1000000</v>
      </c>
      <c r="K222" s="30"/>
      <c r="L222" s="33">
        <v>250000</v>
      </c>
      <c r="M222" s="30"/>
      <c r="N222" s="39">
        <v>0</v>
      </c>
      <c r="O222" s="30"/>
      <c r="P222" s="39">
        <v>0</v>
      </c>
      <c r="Q222" s="30"/>
      <c r="R222" s="33">
        <v>1246636.76</v>
      </c>
      <c r="S222" s="30"/>
      <c r="T222" s="33">
        <v>3363.24</v>
      </c>
      <c r="U222" s="30"/>
      <c r="V222" s="30"/>
    </row>
    <row r="223" spans="1:22" ht="18" customHeight="1">
      <c r="A223" s="26" t="s">
        <v>37</v>
      </c>
      <c r="B223" s="27"/>
      <c r="C223" s="27"/>
      <c r="D223" s="27"/>
      <c r="E223" s="27"/>
      <c r="F223" s="27"/>
      <c r="G223" s="27"/>
      <c r="H223" s="27"/>
      <c r="I223" s="28"/>
      <c r="J223" s="38">
        <f>J222</f>
        <v>1000000</v>
      </c>
      <c r="K223" s="30"/>
      <c r="L223" s="38">
        <f>L222</f>
        <v>250000</v>
      </c>
      <c r="M223" s="30"/>
      <c r="N223" s="34">
        <v>0</v>
      </c>
      <c r="O223" s="30"/>
      <c r="P223" s="34">
        <v>0</v>
      </c>
      <c r="Q223" s="30"/>
      <c r="R223" s="38">
        <f>R222</f>
        <v>1246636.76</v>
      </c>
      <c r="S223" s="30"/>
      <c r="T223" s="38">
        <f>T222</f>
        <v>3363.24</v>
      </c>
      <c r="U223" s="30"/>
      <c r="V223" s="30"/>
    </row>
    <row r="224" spans="1:22" ht="36" customHeight="1">
      <c r="A224" s="18">
        <v>136</v>
      </c>
      <c r="B224" s="7" t="s">
        <v>146</v>
      </c>
      <c r="C224" s="29" t="s">
        <v>108</v>
      </c>
      <c r="D224" s="30"/>
      <c r="E224" s="29" t="s">
        <v>109</v>
      </c>
      <c r="F224" s="30"/>
      <c r="G224" s="31" t="s">
        <v>176</v>
      </c>
      <c r="H224" s="30"/>
      <c r="I224" s="30"/>
      <c r="J224" s="33">
        <v>300000</v>
      </c>
      <c r="K224" s="30"/>
      <c r="L224" s="33">
        <v>0</v>
      </c>
      <c r="M224" s="30"/>
      <c r="N224" s="39">
        <v>0</v>
      </c>
      <c r="O224" s="30"/>
      <c r="P224" s="39">
        <v>0</v>
      </c>
      <c r="Q224" s="30"/>
      <c r="R224" s="33">
        <v>300000</v>
      </c>
      <c r="S224" s="30"/>
      <c r="T224" s="33">
        <v>0</v>
      </c>
      <c r="U224" s="30"/>
      <c r="V224" s="30"/>
    </row>
    <row r="225" spans="1:22" ht="16.5" customHeight="1">
      <c r="A225" s="26" t="s">
        <v>117</v>
      </c>
      <c r="B225" s="27"/>
      <c r="C225" s="27"/>
      <c r="D225" s="27"/>
      <c r="E225" s="27"/>
      <c r="F225" s="27"/>
      <c r="G225" s="27"/>
      <c r="H225" s="27"/>
      <c r="I225" s="28"/>
      <c r="J225" s="38">
        <f>J224</f>
        <v>300000</v>
      </c>
      <c r="K225" s="30"/>
      <c r="L225" s="38">
        <v>0</v>
      </c>
      <c r="M225" s="30"/>
      <c r="N225" s="34">
        <v>0</v>
      </c>
      <c r="O225" s="30"/>
      <c r="P225" s="34">
        <v>0</v>
      </c>
      <c r="Q225" s="30"/>
      <c r="R225" s="38">
        <f>R224</f>
        <v>300000</v>
      </c>
      <c r="S225" s="30"/>
      <c r="T225" s="38">
        <v>0</v>
      </c>
      <c r="U225" s="30"/>
      <c r="V225" s="30"/>
    </row>
    <row r="226" spans="1:22" ht="15.75" customHeight="1">
      <c r="A226" s="26" t="s">
        <v>147</v>
      </c>
      <c r="B226" s="27"/>
      <c r="C226" s="27"/>
      <c r="D226" s="27"/>
      <c r="E226" s="27"/>
      <c r="F226" s="27"/>
      <c r="G226" s="27"/>
      <c r="H226" s="27"/>
      <c r="I226" s="28"/>
      <c r="J226" s="38">
        <f>J217+J221+J223+J225</f>
        <v>1905000</v>
      </c>
      <c r="K226" s="30"/>
      <c r="L226" s="38">
        <f>L217+L221+L223</f>
        <v>270000</v>
      </c>
      <c r="M226" s="30"/>
      <c r="N226" s="34">
        <v>0</v>
      </c>
      <c r="O226" s="30"/>
      <c r="P226" s="34">
        <f>P217</f>
        <v>0</v>
      </c>
      <c r="Q226" s="30"/>
      <c r="R226" s="38">
        <f>R217+R221+R223+R225</f>
        <v>1921554.83</v>
      </c>
      <c r="S226" s="30"/>
      <c r="T226" s="38">
        <f>T217+T221+T223</f>
        <v>253445.16999999998</v>
      </c>
      <c r="U226" s="30"/>
      <c r="V226" s="30"/>
    </row>
    <row r="227" spans="1:22" ht="15.75">
      <c r="A227" s="18">
        <v>137</v>
      </c>
      <c r="B227" s="7" t="s">
        <v>148</v>
      </c>
      <c r="C227" s="29" t="s">
        <v>11</v>
      </c>
      <c r="D227" s="30"/>
      <c r="E227" s="29" t="s">
        <v>22</v>
      </c>
      <c r="F227" s="30"/>
      <c r="G227" s="31"/>
      <c r="H227" s="30"/>
      <c r="I227" s="30"/>
      <c r="J227" s="33">
        <v>35000</v>
      </c>
      <c r="K227" s="30"/>
      <c r="L227" s="33">
        <v>0</v>
      </c>
      <c r="M227" s="30"/>
      <c r="N227" s="39">
        <v>0</v>
      </c>
      <c r="O227" s="30"/>
      <c r="P227" s="39">
        <v>0</v>
      </c>
      <c r="Q227" s="30"/>
      <c r="R227" s="33">
        <v>0</v>
      </c>
      <c r="S227" s="30"/>
      <c r="T227" s="33">
        <v>35000</v>
      </c>
      <c r="U227" s="30"/>
      <c r="V227" s="30"/>
    </row>
    <row r="228" spans="1:22" ht="16.5" customHeight="1">
      <c r="A228" s="26" t="s">
        <v>23</v>
      </c>
      <c r="B228" s="27"/>
      <c r="C228" s="27"/>
      <c r="D228" s="27"/>
      <c r="E228" s="27"/>
      <c r="F228" s="27"/>
      <c r="G228" s="27"/>
      <c r="H228" s="27"/>
      <c r="I228" s="28"/>
      <c r="J228" s="38">
        <f>J227</f>
        <v>35000</v>
      </c>
      <c r="K228" s="30"/>
      <c r="L228" s="38">
        <v>0</v>
      </c>
      <c r="M228" s="30"/>
      <c r="N228" s="34">
        <v>0</v>
      </c>
      <c r="O228" s="30"/>
      <c r="P228" s="34">
        <v>18000</v>
      </c>
      <c r="Q228" s="30"/>
      <c r="R228" s="38">
        <v>155140</v>
      </c>
      <c r="S228" s="30"/>
      <c r="T228" s="38">
        <v>106860</v>
      </c>
      <c r="U228" s="30"/>
      <c r="V228" s="30"/>
    </row>
    <row r="229" spans="1:22" ht="15.75">
      <c r="A229" s="18">
        <v>138</v>
      </c>
      <c r="B229" s="7" t="s">
        <v>148</v>
      </c>
      <c r="C229" s="29" t="s">
        <v>24</v>
      </c>
      <c r="D229" s="30"/>
      <c r="E229" s="29" t="s">
        <v>103</v>
      </c>
      <c r="F229" s="30"/>
      <c r="G229" s="31"/>
      <c r="H229" s="30"/>
      <c r="I229" s="30"/>
      <c r="J229" s="33">
        <v>80000</v>
      </c>
      <c r="K229" s="30"/>
      <c r="L229" s="33">
        <v>0</v>
      </c>
      <c r="M229" s="30"/>
      <c r="N229" s="39">
        <v>0</v>
      </c>
      <c r="O229" s="30"/>
      <c r="P229" s="39">
        <v>0</v>
      </c>
      <c r="Q229" s="30"/>
      <c r="R229" s="33">
        <v>67800</v>
      </c>
      <c r="S229" s="30"/>
      <c r="T229" s="33">
        <v>12200</v>
      </c>
      <c r="U229" s="30"/>
      <c r="V229" s="30"/>
    </row>
    <row r="230" spans="1:22" ht="15.75">
      <c r="A230" s="18">
        <v>139</v>
      </c>
      <c r="B230" s="7" t="s">
        <v>148</v>
      </c>
      <c r="C230" s="29" t="s">
        <v>24</v>
      </c>
      <c r="D230" s="30"/>
      <c r="E230" s="29" t="s">
        <v>93</v>
      </c>
      <c r="F230" s="30"/>
      <c r="G230" s="31"/>
      <c r="H230" s="30"/>
      <c r="I230" s="30"/>
      <c r="J230" s="33">
        <v>0</v>
      </c>
      <c r="K230" s="30"/>
      <c r="L230" s="33">
        <v>100000</v>
      </c>
      <c r="M230" s="30"/>
      <c r="N230" s="39">
        <v>0</v>
      </c>
      <c r="O230" s="30"/>
      <c r="P230" s="39">
        <v>0</v>
      </c>
      <c r="Q230" s="30"/>
      <c r="R230" s="33">
        <v>62600</v>
      </c>
      <c r="S230" s="30"/>
      <c r="T230" s="33">
        <v>37400</v>
      </c>
      <c r="U230" s="30"/>
      <c r="V230" s="30"/>
    </row>
    <row r="231" spans="1:22" ht="17.25" customHeight="1">
      <c r="A231" s="26" t="s">
        <v>31</v>
      </c>
      <c r="B231" s="27"/>
      <c r="C231" s="27"/>
      <c r="D231" s="27"/>
      <c r="E231" s="27"/>
      <c r="F231" s="27"/>
      <c r="G231" s="27"/>
      <c r="H231" s="27"/>
      <c r="I231" s="28"/>
      <c r="J231" s="38">
        <f>J229</f>
        <v>80000</v>
      </c>
      <c r="K231" s="30"/>
      <c r="L231" s="38">
        <f>L230</f>
        <v>100000</v>
      </c>
      <c r="M231" s="30"/>
      <c r="N231" s="34">
        <v>0</v>
      </c>
      <c r="O231" s="30"/>
      <c r="P231" s="34">
        <v>0</v>
      </c>
      <c r="Q231" s="30"/>
      <c r="R231" s="38">
        <f>R229+R230</f>
        <v>130400</v>
      </c>
      <c r="S231" s="30"/>
      <c r="T231" s="38">
        <f>T229+T230</f>
        <v>49600</v>
      </c>
      <c r="U231" s="30"/>
      <c r="V231" s="30"/>
    </row>
    <row r="232" spans="1:22" ht="15.75">
      <c r="A232" s="18">
        <v>140</v>
      </c>
      <c r="B232" s="7" t="s">
        <v>148</v>
      </c>
      <c r="C232" s="29" t="s">
        <v>32</v>
      </c>
      <c r="D232" s="30"/>
      <c r="E232" s="29" t="s">
        <v>33</v>
      </c>
      <c r="F232" s="30"/>
      <c r="G232" s="31"/>
      <c r="H232" s="30"/>
      <c r="I232" s="30"/>
      <c r="J232" s="33">
        <v>150000</v>
      </c>
      <c r="K232" s="30"/>
      <c r="L232" s="33">
        <v>40000</v>
      </c>
      <c r="M232" s="30"/>
      <c r="N232" s="39">
        <v>0</v>
      </c>
      <c r="O232" s="30"/>
      <c r="P232" s="39">
        <v>0</v>
      </c>
      <c r="Q232" s="30"/>
      <c r="R232" s="33">
        <v>177883</v>
      </c>
      <c r="S232" s="30"/>
      <c r="T232" s="33">
        <v>12117</v>
      </c>
      <c r="U232" s="30"/>
      <c r="V232" s="30"/>
    </row>
    <row r="233" spans="1:22" ht="15.75" customHeight="1">
      <c r="A233" s="26" t="s">
        <v>37</v>
      </c>
      <c r="B233" s="27"/>
      <c r="C233" s="27"/>
      <c r="D233" s="27"/>
      <c r="E233" s="27"/>
      <c r="F233" s="27"/>
      <c r="G233" s="27"/>
      <c r="H233" s="27"/>
      <c r="I233" s="28"/>
      <c r="J233" s="38">
        <f>J232</f>
        <v>150000</v>
      </c>
      <c r="K233" s="30"/>
      <c r="L233" s="38">
        <f>L232</f>
        <v>40000</v>
      </c>
      <c r="M233" s="30"/>
      <c r="N233" s="34">
        <v>0</v>
      </c>
      <c r="O233" s="30"/>
      <c r="P233" s="34">
        <v>0</v>
      </c>
      <c r="Q233" s="30"/>
      <c r="R233" s="38">
        <f>R232</f>
        <v>177883</v>
      </c>
      <c r="S233" s="30"/>
      <c r="T233" s="38">
        <f>T232</f>
        <v>12117</v>
      </c>
      <c r="U233" s="30"/>
      <c r="V233" s="30"/>
    </row>
    <row r="234" spans="1:22" s="3" customFormat="1" ht="42" customHeight="1">
      <c r="A234" s="19" t="s">
        <v>168</v>
      </c>
      <c r="B234" s="9" t="s">
        <v>0</v>
      </c>
      <c r="C234" s="32" t="s">
        <v>1</v>
      </c>
      <c r="D234" s="32"/>
      <c r="E234" s="32" t="s">
        <v>2</v>
      </c>
      <c r="F234" s="32"/>
      <c r="G234" s="32" t="s">
        <v>3</v>
      </c>
      <c r="H234" s="32"/>
      <c r="I234" s="32"/>
      <c r="J234" s="32" t="s">
        <v>4</v>
      </c>
      <c r="K234" s="32"/>
      <c r="L234" s="32" t="s">
        <v>5</v>
      </c>
      <c r="M234" s="32"/>
      <c r="N234" s="32" t="s">
        <v>6</v>
      </c>
      <c r="O234" s="32"/>
      <c r="P234" s="32" t="s">
        <v>7</v>
      </c>
      <c r="Q234" s="32"/>
      <c r="R234" s="32" t="s">
        <v>8</v>
      </c>
      <c r="S234" s="32"/>
      <c r="T234" s="35" t="s">
        <v>9</v>
      </c>
      <c r="U234" s="36"/>
      <c r="V234" s="37"/>
    </row>
    <row r="235" spans="1:22" ht="30.75" customHeight="1">
      <c r="A235" s="18">
        <v>141</v>
      </c>
      <c r="B235" s="7" t="s">
        <v>148</v>
      </c>
      <c r="C235" s="29" t="s">
        <v>38</v>
      </c>
      <c r="D235" s="30"/>
      <c r="E235" s="29" t="s">
        <v>149</v>
      </c>
      <c r="F235" s="30"/>
      <c r="G235" s="31" t="s">
        <v>150</v>
      </c>
      <c r="H235" s="30"/>
      <c r="I235" s="30"/>
      <c r="J235" s="33">
        <v>16000</v>
      </c>
      <c r="K235" s="30"/>
      <c r="L235" s="33">
        <v>0</v>
      </c>
      <c r="M235" s="30"/>
      <c r="N235" s="39">
        <v>0</v>
      </c>
      <c r="O235" s="30"/>
      <c r="P235" s="39">
        <v>0</v>
      </c>
      <c r="Q235" s="30"/>
      <c r="R235" s="33">
        <v>16000</v>
      </c>
      <c r="S235" s="30"/>
      <c r="T235" s="33">
        <v>0</v>
      </c>
      <c r="U235" s="30"/>
      <c r="V235" s="30"/>
    </row>
    <row r="236" spans="1:22" ht="33" customHeight="1">
      <c r="A236" s="18">
        <v>142</v>
      </c>
      <c r="B236" s="7" t="s">
        <v>148</v>
      </c>
      <c r="C236" s="29" t="s">
        <v>38</v>
      </c>
      <c r="D236" s="30"/>
      <c r="E236" s="29" t="s">
        <v>149</v>
      </c>
      <c r="F236" s="30"/>
      <c r="G236" s="31" t="s">
        <v>151</v>
      </c>
      <c r="H236" s="30"/>
      <c r="I236" s="30"/>
      <c r="J236" s="33">
        <v>15000</v>
      </c>
      <c r="K236" s="30"/>
      <c r="L236" s="33">
        <v>0</v>
      </c>
      <c r="M236" s="30"/>
      <c r="N236" s="39">
        <v>0</v>
      </c>
      <c r="O236" s="30"/>
      <c r="P236" s="39">
        <v>0</v>
      </c>
      <c r="Q236" s="30"/>
      <c r="R236" s="33">
        <v>0</v>
      </c>
      <c r="S236" s="30"/>
      <c r="T236" s="33">
        <v>15000</v>
      </c>
      <c r="U236" s="30"/>
      <c r="V236" s="30"/>
    </row>
    <row r="237" spans="1:22" ht="18" customHeight="1">
      <c r="A237" s="26" t="s">
        <v>51</v>
      </c>
      <c r="B237" s="27"/>
      <c r="C237" s="27"/>
      <c r="D237" s="27"/>
      <c r="E237" s="27"/>
      <c r="F237" s="27"/>
      <c r="G237" s="27"/>
      <c r="H237" s="27"/>
      <c r="I237" s="28"/>
      <c r="J237" s="38">
        <f>J235+J236</f>
        <v>31000</v>
      </c>
      <c r="K237" s="30"/>
      <c r="L237" s="38">
        <v>0</v>
      </c>
      <c r="M237" s="30"/>
      <c r="N237" s="34">
        <v>0</v>
      </c>
      <c r="O237" s="30"/>
      <c r="P237" s="34">
        <v>0</v>
      </c>
      <c r="Q237" s="30"/>
      <c r="R237" s="38">
        <f>R235</f>
        <v>16000</v>
      </c>
      <c r="S237" s="30"/>
      <c r="T237" s="38">
        <f>T236</f>
        <v>15000</v>
      </c>
      <c r="U237" s="30"/>
      <c r="V237" s="30"/>
    </row>
    <row r="238" spans="1:22" ht="15.75" customHeight="1">
      <c r="A238" s="26" t="s">
        <v>152</v>
      </c>
      <c r="B238" s="27"/>
      <c r="C238" s="27"/>
      <c r="D238" s="27"/>
      <c r="E238" s="27"/>
      <c r="F238" s="27"/>
      <c r="G238" s="27"/>
      <c r="H238" s="27"/>
      <c r="I238" s="28"/>
      <c r="J238" s="38">
        <f>J228+J231+J233+J237</f>
        <v>296000</v>
      </c>
      <c r="K238" s="30"/>
      <c r="L238" s="38">
        <f>L231+L233</f>
        <v>140000</v>
      </c>
      <c r="M238" s="30"/>
      <c r="N238" s="34">
        <v>0</v>
      </c>
      <c r="O238" s="30"/>
      <c r="P238" s="34">
        <f>P228</f>
        <v>18000</v>
      </c>
      <c r="Q238" s="30"/>
      <c r="R238" s="38">
        <f>R228+R231+R233+R237</f>
        <v>479423</v>
      </c>
      <c r="S238" s="30"/>
      <c r="T238" s="38">
        <f>T228+T231+T233+T237</f>
        <v>183577</v>
      </c>
      <c r="U238" s="30"/>
      <c r="V238" s="30"/>
    </row>
    <row r="239" spans="1:22" ht="15.75">
      <c r="A239" s="18">
        <v>143</v>
      </c>
      <c r="B239" s="7" t="s">
        <v>153</v>
      </c>
      <c r="C239" s="29" t="s">
        <v>153</v>
      </c>
      <c r="D239" s="30"/>
      <c r="E239" s="29" t="s">
        <v>154</v>
      </c>
      <c r="F239" s="30"/>
      <c r="G239" s="31"/>
      <c r="H239" s="30"/>
      <c r="I239" s="30"/>
      <c r="J239" s="33">
        <v>135600</v>
      </c>
      <c r="K239" s="30"/>
      <c r="L239" s="33">
        <v>0</v>
      </c>
      <c r="M239" s="30"/>
      <c r="N239" s="39">
        <v>0</v>
      </c>
      <c r="O239" s="30"/>
      <c r="P239" s="39">
        <v>0</v>
      </c>
      <c r="Q239" s="30"/>
      <c r="R239" s="33">
        <v>124917</v>
      </c>
      <c r="S239" s="30"/>
      <c r="T239" s="33">
        <v>10683</v>
      </c>
      <c r="U239" s="30"/>
      <c r="V239" s="30"/>
    </row>
    <row r="240" spans="1:22" ht="15.75">
      <c r="A240" s="18">
        <v>144</v>
      </c>
      <c r="B240" s="7" t="s">
        <v>153</v>
      </c>
      <c r="C240" s="29" t="s">
        <v>153</v>
      </c>
      <c r="D240" s="30"/>
      <c r="E240" s="29" t="s">
        <v>155</v>
      </c>
      <c r="F240" s="30"/>
      <c r="G240" s="31"/>
      <c r="H240" s="30"/>
      <c r="I240" s="30"/>
      <c r="J240" s="33">
        <v>0</v>
      </c>
      <c r="K240" s="30"/>
      <c r="L240" s="33">
        <v>5400</v>
      </c>
      <c r="M240" s="30"/>
      <c r="N240" s="39">
        <v>0</v>
      </c>
      <c r="O240" s="30"/>
      <c r="P240" s="39">
        <v>0</v>
      </c>
      <c r="Q240" s="30"/>
      <c r="R240" s="33">
        <v>0</v>
      </c>
      <c r="S240" s="30"/>
      <c r="T240" s="33">
        <v>5400</v>
      </c>
      <c r="U240" s="30"/>
      <c r="V240" s="30"/>
    </row>
    <row r="241" spans="1:22" ht="15.75">
      <c r="A241" s="18">
        <v>145</v>
      </c>
      <c r="B241" s="7" t="s">
        <v>153</v>
      </c>
      <c r="C241" s="29" t="s">
        <v>153</v>
      </c>
      <c r="D241" s="30"/>
      <c r="E241" s="29" t="s">
        <v>156</v>
      </c>
      <c r="F241" s="30"/>
      <c r="G241" s="31"/>
      <c r="H241" s="30"/>
      <c r="I241" s="30"/>
      <c r="J241" s="33">
        <v>9624000</v>
      </c>
      <c r="K241" s="30"/>
      <c r="L241" s="33">
        <v>0</v>
      </c>
      <c r="M241" s="30"/>
      <c r="N241" s="39">
        <v>0</v>
      </c>
      <c r="O241" s="30"/>
      <c r="P241" s="39">
        <v>0</v>
      </c>
      <c r="Q241" s="30"/>
      <c r="R241" s="33">
        <v>7570800</v>
      </c>
      <c r="S241" s="30"/>
      <c r="T241" s="33">
        <v>2053200</v>
      </c>
      <c r="U241" s="30"/>
      <c r="V241" s="30"/>
    </row>
    <row r="242" spans="1:22" ht="15.75">
      <c r="A242" s="18">
        <v>146</v>
      </c>
      <c r="B242" s="7" t="s">
        <v>153</v>
      </c>
      <c r="C242" s="29" t="s">
        <v>153</v>
      </c>
      <c r="D242" s="30"/>
      <c r="E242" s="29" t="s">
        <v>157</v>
      </c>
      <c r="F242" s="30"/>
      <c r="G242" s="31"/>
      <c r="H242" s="30"/>
      <c r="I242" s="30"/>
      <c r="J242" s="33">
        <v>2688000</v>
      </c>
      <c r="K242" s="30"/>
      <c r="L242" s="33">
        <v>0</v>
      </c>
      <c r="M242" s="30"/>
      <c r="N242" s="39">
        <v>0</v>
      </c>
      <c r="O242" s="30"/>
      <c r="P242" s="39">
        <v>0</v>
      </c>
      <c r="Q242" s="30"/>
      <c r="R242" s="33">
        <v>2136800</v>
      </c>
      <c r="S242" s="30"/>
      <c r="T242" s="33">
        <v>551200</v>
      </c>
      <c r="U242" s="30"/>
      <c r="V242" s="30"/>
    </row>
    <row r="243" spans="1:22" ht="15.75">
      <c r="A243" s="18">
        <v>147</v>
      </c>
      <c r="B243" s="7" t="s">
        <v>153</v>
      </c>
      <c r="C243" s="29" t="s">
        <v>153</v>
      </c>
      <c r="D243" s="30"/>
      <c r="E243" s="29" t="s">
        <v>158</v>
      </c>
      <c r="F243" s="30"/>
      <c r="G243" s="31"/>
      <c r="H243" s="30"/>
      <c r="I243" s="30"/>
      <c r="J243" s="33">
        <v>120000</v>
      </c>
      <c r="K243" s="30"/>
      <c r="L243" s="33">
        <v>0</v>
      </c>
      <c r="M243" s="30"/>
      <c r="N243" s="39">
        <v>0</v>
      </c>
      <c r="O243" s="30"/>
      <c r="P243" s="39">
        <v>0</v>
      </c>
      <c r="Q243" s="30"/>
      <c r="R243" s="33">
        <v>78000</v>
      </c>
      <c r="S243" s="30"/>
      <c r="T243" s="33">
        <v>42000</v>
      </c>
      <c r="U243" s="30"/>
      <c r="V243" s="30"/>
    </row>
    <row r="244" spans="1:22" ht="15.75">
      <c r="A244" s="18">
        <v>148</v>
      </c>
      <c r="B244" s="7" t="s">
        <v>153</v>
      </c>
      <c r="C244" s="29" t="s">
        <v>153</v>
      </c>
      <c r="D244" s="30"/>
      <c r="E244" s="29" t="s">
        <v>159</v>
      </c>
      <c r="F244" s="30"/>
      <c r="G244" s="31"/>
      <c r="H244" s="30"/>
      <c r="I244" s="30"/>
      <c r="J244" s="33">
        <v>350000</v>
      </c>
      <c r="K244" s="30"/>
      <c r="L244" s="33">
        <v>180000</v>
      </c>
      <c r="M244" s="30"/>
      <c r="N244" s="39">
        <v>0</v>
      </c>
      <c r="O244" s="30"/>
      <c r="P244" s="39">
        <v>100000</v>
      </c>
      <c r="Q244" s="30"/>
      <c r="R244" s="33">
        <v>354722</v>
      </c>
      <c r="S244" s="30"/>
      <c r="T244" s="33">
        <v>75278</v>
      </c>
      <c r="U244" s="30"/>
      <c r="V244" s="30"/>
    </row>
    <row r="245" spans="1:22" ht="53.25" customHeight="1">
      <c r="A245" s="18">
        <v>149</v>
      </c>
      <c r="B245" s="7" t="s">
        <v>153</v>
      </c>
      <c r="C245" s="29" t="s">
        <v>153</v>
      </c>
      <c r="D245" s="30"/>
      <c r="E245" s="29" t="s">
        <v>160</v>
      </c>
      <c r="F245" s="30"/>
      <c r="G245" s="31" t="s">
        <v>161</v>
      </c>
      <c r="H245" s="30"/>
      <c r="I245" s="30"/>
      <c r="J245" s="33">
        <v>10000</v>
      </c>
      <c r="K245" s="30"/>
      <c r="L245" s="33">
        <v>0</v>
      </c>
      <c r="M245" s="30"/>
      <c r="N245" s="39">
        <v>0</v>
      </c>
      <c r="O245" s="30"/>
      <c r="P245" s="39">
        <v>0</v>
      </c>
      <c r="Q245" s="30"/>
      <c r="R245" s="33">
        <v>0</v>
      </c>
      <c r="S245" s="30"/>
      <c r="T245" s="33">
        <v>10000</v>
      </c>
      <c r="U245" s="30"/>
      <c r="V245" s="30"/>
    </row>
    <row r="246" spans="1:22" ht="30.75" customHeight="1">
      <c r="A246" s="18">
        <v>150</v>
      </c>
      <c r="B246" s="7" t="s">
        <v>153</v>
      </c>
      <c r="C246" s="29" t="s">
        <v>153</v>
      </c>
      <c r="D246" s="30"/>
      <c r="E246" s="29" t="s">
        <v>160</v>
      </c>
      <c r="F246" s="30"/>
      <c r="G246" s="31" t="s">
        <v>162</v>
      </c>
      <c r="H246" s="30"/>
      <c r="I246" s="30"/>
      <c r="J246" s="33">
        <v>100000</v>
      </c>
      <c r="K246" s="30"/>
      <c r="L246" s="33">
        <v>0</v>
      </c>
      <c r="M246" s="30"/>
      <c r="N246" s="39">
        <v>0</v>
      </c>
      <c r="O246" s="30"/>
      <c r="P246" s="39">
        <v>0</v>
      </c>
      <c r="Q246" s="30"/>
      <c r="R246" s="33">
        <v>100000</v>
      </c>
      <c r="S246" s="30"/>
      <c r="T246" s="33">
        <v>0</v>
      </c>
      <c r="U246" s="30"/>
      <c r="V246" s="30"/>
    </row>
    <row r="247" spans="1:22" ht="15.75">
      <c r="A247" s="18">
        <v>151</v>
      </c>
      <c r="B247" s="7" t="s">
        <v>153</v>
      </c>
      <c r="C247" s="29" t="s">
        <v>153</v>
      </c>
      <c r="D247" s="30"/>
      <c r="E247" s="29" t="s">
        <v>163</v>
      </c>
      <c r="F247" s="30"/>
      <c r="G247" s="31"/>
      <c r="H247" s="30"/>
      <c r="I247" s="30"/>
      <c r="J247" s="33">
        <v>178100</v>
      </c>
      <c r="K247" s="30"/>
      <c r="L247" s="33">
        <v>0</v>
      </c>
      <c r="M247" s="30"/>
      <c r="N247" s="39">
        <v>0</v>
      </c>
      <c r="O247" s="30"/>
      <c r="P247" s="39">
        <v>0</v>
      </c>
      <c r="Q247" s="30"/>
      <c r="R247" s="33">
        <v>178100</v>
      </c>
      <c r="S247" s="30"/>
      <c r="T247" s="33">
        <v>0</v>
      </c>
      <c r="U247" s="30"/>
      <c r="V247" s="30"/>
    </row>
    <row r="248" spans="1:23" ht="15.75">
      <c r="A248" s="18">
        <v>152</v>
      </c>
      <c r="B248" s="7" t="s">
        <v>153</v>
      </c>
      <c r="C248" s="29" t="s">
        <v>153</v>
      </c>
      <c r="D248" s="30"/>
      <c r="E248" s="29" t="s">
        <v>164</v>
      </c>
      <c r="F248" s="30"/>
      <c r="G248" s="31"/>
      <c r="H248" s="30"/>
      <c r="I248" s="30"/>
      <c r="J248" s="33">
        <v>100000</v>
      </c>
      <c r="K248" s="30"/>
      <c r="L248" s="33">
        <v>0</v>
      </c>
      <c r="M248" s="30"/>
      <c r="N248" s="39">
        <v>0</v>
      </c>
      <c r="O248" s="30"/>
      <c r="P248" s="39">
        <v>0</v>
      </c>
      <c r="Q248" s="30"/>
      <c r="R248" s="33">
        <v>75933.84</v>
      </c>
      <c r="S248" s="30"/>
      <c r="T248" s="33">
        <f>T239+T240+T241+T242+T243+T244+T245</f>
        <v>2747761</v>
      </c>
      <c r="U248" s="30"/>
      <c r="V248" s="30"/>
      <c r="W248" s="25"/>
    </row>
    <row r="249" spans="1:23" ht="18" customHeight="1">
      <c r="A249" s="26" t="s">
        <v>165</v>
      </c>
      <c r="B249" s="27"/>
      <c r="C249" s="27"/>
      <c r="D249" s="27"/>
      <c r="E249" s="27"/>
      <c r="F249" s="27"/>
      <c r="G249" s="27"/>
      <c r="H249" s="27"/>
      <c r="I249" s="28"/>
      <c r="J249" s="38">
        <f>J239+J241+J242+J243+J244+J245+J246+J247+J248</f>
        <v>13305700</v>
      </c>
      <c r="K249" s="30"/>
      <c r="L249" s="38">
        <f>L240+L244</f>
        <v>185400</v>
      </c>
      <c r="M249" s="30"/>
      <c r="N249" s="34">
        <v>0</v>
      </c>
      <c r="O249" s="30"/>
      <c r="P249" s="34">
        <f>P244</f>
        <v>100000</v>
      </c>
      <c r="Q249" s="30"/>
      <c r="R249" s="38">
        <f>R239+R241+R242+R243+R244+R246+R247+R248</f>
        <v>10619272.84</v>
      </c>
      <c r="S249" s="30"/>
      <c r="T249" s="38">
        <v>2771827.16</v>
      </c>
      <c r="U249" s="30"/>
      <c r="V249" s="30"/>
      <c r="W249" s="63">
        <v>43167180</v>
      </c>
    </row>
    <row r="250" spans="1:23" ht="15.75" customHeight="1">
      <c r="A250" s="26" t="s">
        <v>166</v>
      </c>
      <c r="B250" s="27"/>
      <c r="C250" s="27"/>
      <c r="D250" s="27"/>
      <c r="E250" s="27"/>
      <c r="F250" s="27"/>
      <c r="G250" s="27"/>
      <c r="H250" s="27"/>
      <c r="I250" s="28"/>
      <c r="J250" s="38">
        <f>J249</f>
        <v>13305700</v>
      </c>
      <c r="K250" s="30"/>
      <c r="L250" s="38">
        <f>L249</f>
        <v>185400</v>
      </c>
      <c r="M250" s="30"/>
      <c r="N250" s="34">
        <v>0</v>
      </c>
      <c r="O250" s="30"/>
      <c r="P250" s="34">
        <f>P249</f>
        <v>100000</v>
      </c>
      <c r="Q250" s="30"/>
      <c r="R250" s="38">
        <f>R249</f>
        <v>10619272.84</v>
      </c>
      <c r="S250" s="30"/>
      <c r="T250" s="38">
        <f>T249</f>
        <v>2771827.16</v>
      </c>
      <c r="U250" s="30"/>
      <c r="V250" s="30"/>
      <c r="W250" s="20">
        <f>W249-J251</f>
        <v>16929660</v>
      </c>
    </row>
    <row r="251" spans="1:23" ht="18" customHeight="1">
      <c r="A251" s="26" t="s">
        <v>167</v>
      </c>
      <c r="B251" s="27"/>
      <c r="C251" s="27"/>
      <c r="D251" s="27"/>
      <c r="E251" s="27"/>
      <c r="F251" s="27"/>
      <c r="G251" s="27"/>
      <c r="H251" s="27"/>
      <c r="I251" s="28"/>
      <c r="J251" s="38">
        <f>J46+J63+J72+J84+J116+J128+J142+J156+J175+J183+J188+J191+J196+J202+J209+J215+J226+J238+J250</f>
        <v>26237520</v>
      </c>
      <c r="K251" s="30"/>
      <c r="L251" s="38">
        <f>L46+L63+L72+L84+L116+L128+L142+L156+L175+L183+L188+L191+L196+L202+L209+L215+L226+L238+L250</f>
        <v>869400</v>
      </c>
      <c r="M251" s="30"/>
      <c r="N251" s="38">
        <f>N46+N63+N72+N84+N116+N128+N142+N156+N175+N183+N188+N191+N196+N202+N209+N215+N226+N238+N250</f>
        <v>991510</v>
      </c>
      <c r="O251" s="30"/>
      <c r="P251" s="38">
        <f>P46+P63+P72+P84+P116+P128+P142+P156+P175+P183+P188+P191+P196+P202+P209+P215+P226+P238+P250</f>
        <v>2269447.52</v>
      </c>
      <c r="Q251" s="30"/>
      <c r="R251" s="38">
        <f>R46+R63+R72+R84+R116+R128+R142+R156+R175+R183+R188+R191+R196+R202+R209+R215+R226+R238+R250</f>
        <v>24561958.71</v>
      </c>
      <c r="S251" s="30"/>
      <c r="T251" s="38">
        <f>T46+T63+T72+T84+T116+T128+T142+T156+T175+T183+T188+T191+T196+T202+T209+T215+T226+T238+T250</f>
        <v>6982663.1</v>
      </c>
      <c r="U251" s="30"/>
      <c r="V251" s="30"/>
      <c r="W251" s="24">
        <v>32453697.59</v>
      </c>
    </row>
    <row r="252" ht="12.75">
      <c r="W252" s="25"/>
    </row>
    <row r="253" spans="1:23" s="22" customFormat="1" ht="15.75">
      <c r="A253" s="21" t="s">
        <v>190</v>
      </c>
      <c r="W253" s="23">
        <f>W251-R251</f>
        <v>7891738.879999999</v>
      </c>
    </row>
  </sheetData>
  <sheetProtection/>
  <mergeCells count="2020">
    <mergeCell ref="T212:V212"/>
    <mergeCell ref="T234:V234"/>
    <mergeCell ref="T106:V106"/>
    <mergeCell ref="T118:V118"/>
    <mergeCell ref="T130:V130"/>
    <mergeCell ref="T144:V144"/>
    <mergeCell ref="T159:V159"/>
    <mergeCell ref="T178:V178"/>
    <mergeCell ref="T112:V112"/>
    <mergeCell ref="T121:V121"/>
    <mergeCell ref="T9:V9"/>
    <mergeCell ref="T18:V18"/>
    <mergeCell ref="T43:V43"/>
    <mergeCell ref="T64:V64"/>
    <mergeCell ref="T80:V80"/>
    <mergeCell ref="T94:V94"/>
    <mergeCell ref="T14:V14"/>
    <mergeCell ref="T17:V17"/>
    <mergeCell ref="T23:V23"/>
    <mergeCell ref="T26:V26"/>
    <mergeCell ref="P18:Q18"/>
    <mergeCell ref="R18:S18"/>
    <mergeCell ref="C18:D18"/>
    <mergeCell ref="E18:F18"/>
    <mergeCell ref="G18:I18"/>
    <mergeCell ref="J18:K18"/>
    <mergeCell ref="L18:M18"/>
    <mergeCell ref="N18:O18"/>
    <mergeCell ref="L9:M9"/>
    <mergeCell ref="N9:O9"/>
    <mergeCell ref="P9:Q9"/>
    <mergeCell ref="R9:S9"/>
    <mergeCell ref="C43:D43"/>
    <mergeCell ref="E43:F43"/>
    <mergeCell ref="G43:I43"/>
    <mergeCell ref="J43:K43"/>
    <mergeCell ref="L43:M43"/>
    <mergeCell ref="C9:D9"/>
    <mergeCell ref="B1:G1"/>
    <mergeCell ref="B6:X6"/>
    <mergeCell ref="C2:X2"/>
    <mergeCell ref="C3:X3"/>
    <mergeCell ref="C4:X4"/>
    <mergeCell ref="C5:X5"/>
    <mergeCell ref="E9:F9"/>
    <mergeCell ref="G9:I9"/>
    <mergeCell ref="J9:K9"/>
    <mergeCell ref="N43:O43"/>
    <mergeCell ref="P43:Q43"/>
    <mergeCell ref="A41:I41"/>
    <mergeCell ref="J10:K10"/>
    <mergeCell ref="L10:M10"/>
    <mergeCell ref="N10:O10"/>
    <mergeCell ref="P10:Q10"/>
    <mergeCell ref="A46:I46"/>
    <mergeCell ref="A32:I32"/>
    <mergeCell ref="A27:I27"/>
    <mergeCell ref="C64:D64"/>
    <mergeCell ref="E64:F64"/>
    <mergeCell ref="G64:I64"/>
    <mergeCell ref="A63:I63"/>
    <mergeCell ref="C53:D53"/>
    <mergeCell ref="C28:D28"/>
    <mergeCell ref="E28:F28"/>
    <mergeCell ref="J64:K64"/>
    <mergeCell ref="L64:M64"/>
    <mergeCell ref="N64:O64"/>
    <mergeCell ref="P64:Q64"/>
    <mergeCell ref="R64:S64"/>
    <mergeCell ref="A45:I45"/>
    <mergeCell ref="A52:I52"/>
    <mergeCell ref="A56:I56"/>
    <mergeCell ref="A58:I58"/>
    <mergeCell ref="A62:I62"/>
    <mergeCell ref="C94:D94"/>
    <mergeCell ref="E53:F53"/>
    <mergeCell ref="G53:I53"/>
    <mergeCell ref="J53:K53"/>
    <mergeCell ref="A68:I68"/>
    <mergeCell ref="A71:I71"/>
    <mergeCell ref="A72:I72"/>
    <mergeCell ref="A76:I76"/>
    <mergeCell ref="A79:I79"/>
    <mergeCell ref="E69:F69"/>
    <mergeCell ref="C80:D80"/>
    <mergeCell ref="E80:F80"/>
    <mergeCell ref="A93:I93"/>
    <mergeCell ref="J84:K84"/>
    <mergeCell ref="C90:D90"/>
    <mergeCell ref="E90:F90"/>
    <mergeCell ref="A83:I83"/>
    <mergeCell ref="A84:I84"/>
    <mergeCell ref="C81:D81"/>
    <mergeCell ref="E81:F81"/>
    <mergeCell ref="C69:D69"/>
    <mergeCell ref="P80:Q80"/>
    <mergeCell ref="R80:S80"/>
    <mergeCell ref="G80:I80"/>
    <mergeCell ref="J80:K80"/>
    <mergeCell ref="L80:M80"/>
    <mergeCell ref="N80:O80"/>
    <mergeCell ref="G69:I69"/>
    <mergeCell ref="J69:K69"/>
    <mergeCell ref="L69:M69"/>
    <mergeCell ref="E94:F94"/>
    <mergeCell ref="G94:I94"/>
    <mergeCell ref="J94:K94"/>
    <mergeCell ref="L94:M94"/>
    <mergeCell ref="N94:O94"/>
    <mergeCell ref="P94:Q94"/>
    <mergeCell ref="R94:S94"/>
    <mergeCell ref="C106:D106"/>
    <mergeCell ref="E106:F106"/>
    <mergeCell ref="G106:I106"/>
    <mergeCell ref="J106:K106"/>
    <mergeCell ref="L106:M106"/>
    <mergeCell ref="N106:O106"/>
    <mergeCell ref="P106:Q106"/>
    <mergeCell ref="R106:S106"/>
    <mergeCell ref="C95:D95"/>
    <mergeCell ref="C118:D118"/>
    <mergeCell ref="E118:F118"/>
    <mergeCell ref="G118:I118"/>
    <mergeCell ref="J118:K118"/>
    <mergeCell ref="L118:M118"/>
    <mergeCell ref="N118:O118"/>
    <mergeCell ref="P118:Q118"/>
    <mergeCell ref="R118:S118"/>
    <mergeCell ref="A98:I98"/>
    <mergeCell ref="A102:I102"/>
    <mergeCell ref="A109:I109"/>
    <mergeCell ref="A115:I115"/>
    <mergeCell ref="A116:I116"/>
    <mergeCell ref="J98:K98"/>
    <mergeCell ref="L98:M98"/>
    <mergeCell ref="N98:O98"/>
    <mergeCell ref="A124:I124"/>
    <mergeCell ref="A127:I127"/>
    <mergeCell ref="A128:I128"/>
    <mergeCell ref="C99:D99"/>
    <mergeCell ref="A135:I135"/>
    <mergeCell ref="A138:I138"/>
    <mergeCell ref="C101:D101"/>
    <mergeCell ref="E101:F101"/>
    <mergeCell ref="G101:I101"/>
    <mergeCell ref="C103:D103"/>
    <mergeCell ref="A141:I141"/>
    <mergeCell ref="A142:I142"/>
    <mergeCell ref="C130:D130"/>
    <mergeCell ref="E130:F130"/>
    <mergeCell ref="G130:I130"/>
    <mergeCell ref="C136:D136"/>
    <mergeCell ref="E136:F136"/>
    <mergeCell ref="G136:I136"/>
    <mergeCell ref="C137:D137"/>
    <mergeCell ref="E137:F137"/>
    <mergeCell ref="C144:D144"/>
    <mergeCell ref="E144:F144"/>
    <mergeCell ref="G144:I144"/>
    <mergeCell ref="J144:K144"/>
    <mergeCell ref="L144:M144"/>
    <mergeCell ref="C178:D178"/>
    <mergeCell ref="E178:F178"/>
    <mergeCell ref="G178:I178"/>
    <mergeCell ref="J178:K178"/>
    <mergeCell ref="L178:M178"/>
    <mergeCell ref="N144:O144"/>
    <mergeCell ref="P144:Q144"/>
    <mergeCell ref="R144:S144"/>
    <mergeCell ref="A147:I147"/>
    <mergeCell ref="A155:I155"/>
    <mergeCell ref="A152:I152"/>
    <mergeCell ref="C148:D148"/>
    <mergeCell ref="E148:F148"/>
    <mergeCell ref="G148:I148"/>
    <mergeCell ref="C145:D145"/>
    <mergeCell ref="A156:I156"/>
    <mergeCell ref="N178:O178"/>
    <mergeCell ref="P178:Q178"/>
    <mergeCell ref="R178:S178"/>
    <mergeCell ref="A158:I158"/>
    <mergeCell ref="A162:I162"/>
    <mergeCell ref="A164:I164"/>
    <mergeCell ref="J156:K156"/>
    <mergeCell ref="L156:M156"/>
    <mergeCell ref="A172:I172"/>
    <mergeCell ref="A174:I174"/>
    <mergeCell ref="A175:I175"/>
    <mergeCell ref="A177:I177"/>
    <mergeCell ref="A180:I180"/>
    <mergeCell ref="A182:I182"/>
    <mergeCell ref="C173:D173"/>
    <mergeCell ref="E173:F173"/>
    <mergeCell ref="G173:I173"/>
    <mergeCell ref="C176:D176"/>
    <mergeCell ref="E176:F176"/>
    <mergeCell ref="A183:I183"/>
    <mergeCell ref="A185:I185"/>
    <mergeCell ref="A187:I187"/>
    <mergeCell ref="A188:I188"/>
    <mergeCell ref="C10:D10"/>
    <mergeCell ref="E10:F10"/>
    <mergeCell ref="G10:I10"/>
    <mergeCell ref="C11:D11"/>
    <mergeCell ref="E11:F11"/>
    <mergeCell ref="G11:I11"/>
    <mergeCell ref="R10:S10"/>
    <mergeCell ref="T10:V10"/>
    <mergeCell ref="J11:K11"/>
    <mergeCell ref="L11:M11"/>
    <mergeCell ref="N11:O11"/>
    <mergeCell ref="P11:Q11"/>
    <mergeCell ref="R11:S11"/>
    <mergeCell ref="T11:V11"/>
    <mergeCell ref="C12:D12"/>
    <mergeCell ref="E12:F12"/>
    <mergeCell ref="G12:I12"/>
    <mergeCell ref="J12:K12"/>
    <mergeCell ref="L12:M12"/>
    <mergeCell ref="N12:O12"/>
    <mergeCell ref="P12:Q12"/>
    <mergeCell ref="R12:S12"/>
    <mergeCell ref="T12:V12"/>
    <mergeCell ref="C13:D13"/>
    <mergeCell ref="E13:F13"/>
    <mergeCell ref="G13:I13"/>
    <mergeCell ref="J13:K13"/>
    <mergeCell ref="L13:M13"/>
    <mergeCell ref="N13:O13"/>
    <mergeCell ref="P13:Q13"/>
    <mergeCell ref="R13:S13"/>
    <mergeCell ref="T13:V13"/>
    <mergeCell ref="C14:D14"/>
    <mergeCell ref="E14:F14"/>
    <mergeCell ref="G14:I14"/>
    <mergeCell ref="J14:K14"/>
    <mergeCell ref="L14:M14"/>
    <mergeCell ref="N14:O14"/>
    <mergeCell ref="P14:Q14"/>
    <mergeCell ref="R14:S14"/>
    <mergeCell ref="C15:D15"/>
    <mergeCell ref="E15:F15"/>
    <mergeCell ref="G15:I15"/>
    <mergeCell ref="J15:K15"/>
    <mergeCell ref="L15:M15"/>
    <mergeCell ref="N15:O15"/>
    <mergeCell ref="P15:Q15"/>
    <mergeCell ref="R15:S15"/>
    <mergeCell ref="T15:V15"/>
    <mergeCell ref="C16:D16"/>
    <mergeCell ref="E16:F16"/>
    <mergeCell ref="G16:I16"/>
    <mergeCell ref="J16:K16"/>
    <mergeCell ref="L16:M16"/>
    <mergeCell ref="N16:O16"/>
    <mergeCell ref="P16:Q16"/>
    <mergeCell ref="R16:S16"/>
    <mergeCell ref="T16:V16"/>
    <mergeCell ref="C17:D17"/>
    <mergeCell ref="E17:F17"/>
    <mergeCell ref="G17:I17"/>
    <mergeCell ref="J17:K17"/>
    <mergeCell ref="L17:M17"/>
    <mergeCell ref="N17:O17"/>
    <mergeCell ref="P17:Q17"/>
    <mergeCell ref="R17:S17"/>
    <mergeCell ref="C19:D19"/>
    <mergeCell ref="E19:F19"/>
    <mergeCell ref="G19:I19"/>
    <mergeCell ref="J19:K19"/>
    <mergeCell ref="L19:M19"/>
    <mergeCell ref="N19:O19"/>
    <mergeCell ref="P19:Q19"/>
    <mergeCell ref="R19:S19"/>
    <mergeCell ref="T19:V19"/>
    <mergeCell ref="B20:I20"/>
    <mergeCell ref="J20:K20"/>
    <mergeCell ref="L20:M20"/>
    <mergeCell ref="N20:O20"/>
    <mergeCell ref="P20:Q20"/>
    <mergeCell ref="R20:S20"/>
    <mergeCell ref="T20:V20"/>
    <mergeCell ref="C21:D21"/>
    <mergeCell ref="E21:F21"/>
    <mergeCell ref="G21:I21"/>
    <mergeCell ref="J21:K21"/>
    <mergeCell ref="L21:M21"/>
    <mergeCell ref="N21:O21"/>
    <mergeCell ref="P21:Q21"/>
    <mergeCell ref="R21:S21"/>
    <mergeCell ref="T21:V21"/>
    <mergeCell ref="C22:D22"/>
    <mergeCell ref="E22:F22"/>
    <mergeCell ref="G22:I22"/>
    <mergeCell ref="J22:K22"/>
    <mergeCell ref="L22:M22"/>
    <mergeCell ref="N22:O22"/>
    <mergeCell ref="P22:Q22"/>
    <mergeCell ref="R22:S22"/>
    <mergeCell ref="T22:V22"/>
    <mergeCell ref="C23:D23"/>
    <mergeCell ref="E23:F23"/>
    <mergeCell ref="G23:I23"/>
    <mergeCell ref="J23:K23"/>
    <mergeCell ref="L23:M23"/>
    <mergeCell ref="N23:O23"/>
    <mergeCell ref="P23:Q23"/>
    <mergeCell ref="R23:S23"/>
    <mergeCell ref="C24:D24"/>
    <mergeCell ref="E24:F24"/>
    <mergeCell ref="G24:I24"/>
    <mergeCell ref="J24:K24"/>
    <mergeCell ref="L24:M24"/>
    <mergeCell ref="N24:O24"/>
    <mergeCell ref="P24:Q24"/>
    <mergeCell ref="R24:S24"/>
    <mergeCell ref="T24:V24"/>
    <mergeCell ref="C25:D25"/>
    <mergeCell ref="E25:F25"/>
    <mergeCell ref="G25:I25"/>
    <mergeCell ref="J25:K25"/>
    <mergeCell ref="L25:M25"/>
    <mergeCell ref="N25:O25"/>
    <mergeCell ref="P25:Q25"/>
    <mergeCell ref="R25:S25"/>
    <mergeCell ref="T25:V25"/>
    <mergeCell ref="C26:D26"/>
    <mergeCell ref="E26:F26"/>
    <mergeCell ref="G26:I26"/>
    <mergeCell ref="J26:K26"/>
    <mergeCell ref="L26:M26"/>
    <mergeCell ref="N26:O26"/>
    <mergeCell ref="P26:Q26"/>
    <mergeCell ref="R26:S26"/>
    <mergeCell ref="J27:K27"/>
    <mergeCell ref="L27:M27"/>
    <mergeCell ref="N27:O27"/>
    <mergeCell ref="P27:Q27"/>
    <mergeCell ref="R27:S27"/>
    <mergeCell ref="T27:V27"/>
    <mergeCell ref="G28:I28"/>
    <mergeCell ref="J28:K28"/>
    <mergeCell ref="L28:M28"/>
    <mergeCell ref="N28:O28"/>
    <mergeCell ref="P28:Q28"/>
    <mergeCell ref="R28:S28"/>
    <mergeCell ref="T28:V28"/>
    <mergeCell ref="C29:D29"/>
    <mergeCell ref="E29:F29"/>
    <mergeCell ref="G29:I29"/>
    <mergeCell ref="J29:K29"/>
    <mergeCell ref="L29:M29"/>
    <mergeCell ref="N29:O29"/>
    <mergeCell ref="P29:Q29"/>
    <mergeCell ref="R29:S29"/>
    <mergeCell ref="T29:V29"/>
    <mergeCell ref="C30:D30"/>
    <mergeCell ref="E30:F30"/>
    <mergeCell ref="G30:I30"/>
    <mergeCell ref="J30:K30"/>
    <mergeCell ref="L30:M30"/>
    <mergeCell ref="N30:O30"/>
    <mergeCell ref="P30:Q30"/>
    <mergeCell ref="R30:S30"/>
    <mergeCell ref="T30:V30"/>
    <mergeCell ref="C31:D31"/>
    <mergeCell ref="E31:F31"/>
    <mergeCell ref="G31:I31"/>
    <mergeCell ref="J31:K31"/>
    <mergeCell ref="L31:M31"/>
    <mergeCell ref="N31:O31"/>
    <mergeCell ref="P31:Q31"/>
    <mergeCell ref="R31:S31"/>
    <mergeCell ref="T31:V31"/>
    <mergeCell ref="J32:K32"/>
    <mergeCell ref="L32:M32"/>
    <mergeCell ref="N32:O32"/>
    <mergeCell ref="P32:Q32"/>
    <mergeCell ref="R32:S32"/>
    <mergeCell ref="T32:V32"/>
    <mergeCell ref="C33:D33"/>
    <mergeCell ref="E33:F33"/>
    <mergeCell ref="G33:I33"/>
    <mergeCell ref="J33:K33"/>
    <mergeCell ref="L33:M33"/>
    <mergeCell ref="N33:O33"/>
    <mergeCell ref="P33:Q33"/>
    <mergeCell ref="R33:S33"/>
    <mergeCell ref="T33:V33"/>
    <mergeCell ref="C34:D34"/>
    <mergeCell ref="E34:F34"/>
    <mergeCell ref="G34:I34"/>
    <mergeCell ref="J34:K34"/>
    <mergeCell ref="L34:M34"/>
    <mergeCell ref="N34:O34"/>
    <mergeCell ref="P34:Q34"/>
    <mergeCell ref="R34:S34"/>
    <mergeCell ref="T34:V34"/>
    <mergeCell ref="C35:D35"/>
    <mergeCell ref="E35:F35"/>
    <mergeCell ref="G35:I35"/>
    <mergeCell ref="J35:K35"/>
    <mergeCell ref="L35:M35"/>
    <mergeCell ref="N35:O35"/>
    <mergeCell ref="P35:Q35"/>
    <mergeCell ref="R35:S35"/>
    <mergeCell ref="T35:V35"/>
    <mergeCell ref="C36:D36"/>
    <mergeCell ref="E36:F36"/>
    <mergeCell ref="G36:I36"/>
    <mergeCell ref="J36:K36"/>
    <mergeCell ref="L36:M36"/>
    <mergeCell ref="N36:O36"/>
    <mergeCell ref="P36:Q36"/>
    <mergeCell ref="R36:S36"/>
    <mergeCell ref="T36:V36"/>
    <mergeCell ref="C37:D37"/>
    <mergeCell ref="E37:F37"/>
    <mergeCell ref="G37:I37"/>
    <mergeCell ref="J37:K37"/>
    <mergeCell ref="L37:M37"/>
    <mergeCell ref="N37:O37"/>
    <mergeCell ref="P37:Q37"/>
    <mergeCell ref="R37:S37"/>
    <mergeCell ref="T37:V37"/>
    <mergeCell ref="C38:D38"/>
    <mergeCell ref="E38:F38"/>
    <mergeCell ref="G38:I38"/>
    <mergeCell ref="J38:K38"/>
    <mergeCell ref="L38:M38"/>
    <mergeCell ref="N38:O38"/>
    <mergeCell ref="P38:Q38"/>
    <mergeCell ref="R38:S38"/>
    <mergeCell ref="T38:V38"/>
    <mergeCell ref="C39:D39"/>
    <mergeCell ref="E39:F39"/>
    <mergeCell ref="G39:I39"/>
    <mergeCell ref="J39:K39"/>
    <mergeCell ref="L39:M39"/>
    <mergeCell ref="N39:O39"/>
    <mergeCell ref="P39:Q39"/>
    <mergeCell ref="R39:S39"/>
    <mergeCell ref="T39:V39"/>
    <mergeCell ref="C40:D40"/>
    <mergeCell ref="E40:F40"/>
    <mergeCell ref="G40:I40"/>
    <mergeCell ref="J40:K40"/>
    <mergeCell ref="L40:M40"/>
    <mergeCell ref="N40:O40"/>
    <mergeCell ref="P40:Q40"/>
    <mergeCell ref="R40:S40"/>
    <mergeCell ref="T40:V40"/>
    <mergeCell ref="J41:K41"/>
    <mergeCell ref="L41:M41"/>
    <mergeCell ref="N41:O41"/>
    <mergeCell ref="P41:Q41"/>
    <mergeCell ref="R41:S41"/>
    <mergeCell ref="T41:V41"/>
    <mergeCell ref="C44:D44"/>
    <mergeCell ref="E44:F44"/>
    <mergeCell ref="G44:I44"/>
    <mergeCell ref="J44:K44"/>
    <mergeCell ref="L44:M44"/>
    <mergeCell ref="N44:O44"/>
    <mergeCell ref="T44:V44"/>
    <mergeCell ref="J45:K45"/>
    <mergeCell ref="L45:M45"/>
    <mergeCell ref="N45:O45"/>
    <mergeCell ref="P45:Q45"/>
    <mergeCell ref="R45:S45"/>
    <mergeCell ref="T45:V45"/>
    <mergeCell ref="R43:S43"/>
    <mergeCell ref="J46:K46"/>
    <mergeCell ref="L46:M46"/>
    <mergeCell ref="N46:O46"/>
    <mergeCell ref="P46:Q46"/>
    <mergeCell ref="R46:S46"/>
    <mergeCell ref="P44:Q44"/>
    <mergeCell ref="R44:S44"/>
    <mergeCell ref="T46:V46"/>
    <mergeCell ref="C47:D47"/>
    <mergeCell ref="E47:F47"/>
    <mergeCell ref="G47:I47"/>
    <mergeCell ref="J47:K47"/>
    <mergeCell ref="L47:M47"/>
    <mergeCell ref="N47:O47"/>
    <mergeCell ref="P47:Q47"/>
    <mergeCell ref="R47:S47"/>
    <mergeCell ref="T47:V47"/>
    <mergeCell ref="C48:D48"/>
    <mergeCell ref="E48:F48"/>
    <mergeCell ref="G48:I48"/>
    <mergeCell ref="J48:K48"/>
    <mergeCell ref="L48:M48"/>
    <mergeCell ref="N48:O48"/>
    <mergeCell ref="P48:Q48"/>
    <mergeCell ref="R48:S48"/>
    <mergeCell ref="T48:V48"/>
    <mergeCell ref="C49:D49"/>
    <mergeCell ref="E49:F49"/>
    <mergeCell ref="G49:I49"/>
    <mergeCell ref="J49:K49"/>
    <mergeCell ref="L49:M49"/>
    <mergeCell ref="N49:O49"/>
    <mergeCell ref="P49:Q49"/>
    <mergeCell ref="R49:S49"/>
    <mergeCell ref="T49:V49"/>
    <mergeCell ref="C50:D50"/>
    <mergeCell ref="E50:F50"/>
    <mergeCell ref="G50:I50"/>
    <mergeCell ref="J50:K50"/>
    <mergeCell ref="L50:M50"/>
    <mergeCell ref="N50:O50"/>
    <mergeCell ref="P50:Q50"/>
    <mergeCell ref="R50:S50"/>
    <mergeCell ref="T50:V50"/>
    <mergeCell ref="C51:D51"/>
    <mergeCell ref="E51:F51"/>
    <mergeCell ref="G51:I51"/>
    <mergeCell ref="J51:K51"/>
    <mergeCell ref="L51:M51"/>
    <mergeCell ref="N51:O51"/>
    <mergeCell ref="P51:Q51"/>
    <mergeCell ref="R51:S51"/>
    <mergeCell ref="T51:V51"/>
    <mergeCell ref="J52:K52"/>
    <mergeCell ref="L52:M52"/>
    <mergeCell ref="N52:O52"/>
    <mergeCell ref="P52:Q52"/>
    <mergeCell ref="R52:S52"/>
    <mergeCell ref="T52:V52"/>
    <mergeCell ref="L53:M53"/>
    <mergeCell ref="N53:O53"/>
    <mergeCell ref="P53:Q53"/>
    <mergeCell ref="R53:S53"/>
    <mergeCell ref="T53:V53"/>
    <mergeCell ref="C54:D54"/>
    <mergeCell ref="E54:F54"/>
    <mergeCell ref="G54:I54"/>
    <mergeCell ref="J54:K54"/>
    <mergeCell ref="L54:M54"/>
    <mergeCell ref="N54:O54"/>
    <mergeCell ref="P54:Q54"/>
    <mergeCell ref="R54:S54"/>
    <mergeCell ref="T54:V54"/>
    <mergeCell ref="C55:D55"/>
    <mergeCell ref="E55:F55"/>
    <mergeCell ref="G55:I55"/>
    <mergeCell ref="J55:K55"/>
    <mergeCell ref="L55:M55"/>
    <mergeCell ref="N55:O55"/>
    <mergeCell ref="P55:Q55"/>
    <mergeCell ref="R55:S55"/>
    <mergeCell ref="T55:V55"/>
    <mergeCell ref="J56:K56"/>
    <mergeCell ref="L56:M56"/>
    <mergeCell ref="N56:O56"/>
    <mergeCell ref="P56:Q56"/>
    <mergeCell ref="R56:S56"/>
    <mergeCell ref="T56:V56"/>
    <mergeCell ref="C57:D57"/>
    <mergeCell ref="E57:F57"/>
    <mergeCell ref="G57:I57"/>
    <mergeCell ref="J57:K57"/>
    <mergeCell ref="L57:M57"/>
    <mergeCell ref="N57:O57"/>
    <mergeCell ref="P57:Q57"/>
    <mergeCell ref="R57:S57"/>
    <mergeCell ref="T57:V57"/>
    <mergeCell ref="J58:K58"/>
    <mergeCell ref="L58:M58"/>
    <mergeCell ref="N58:O58"/>
    <mergeCell ref="P58:Q58"/>
    <mergeCell ref="R58:S58"/>
    <mergeCell ref="T58:V58"/>
    <mergeCell ref="C59:D59"/>
    <mergeCell ref="E59:F59"/>
    <mergeCell ref="G59:I59"/>
    <mergeCell ref="J59:K59"/>
    <mergeCell ref="L59:M59"/>
    <mergeCell ref="N59:O59"/>
    <mergeCell ref="P59:Q59"/>
    <mergeCell ref="R59:S59"/>
    <mergeCell ref="T59:V59"/>
    <mergeCell ref="C60:D60"/>
    <mergeCell ref="E60:F60"/>
    <mergeCell ref="G60:I60"/>
    <mergeCell ref="J60:K60"/>
    <mergeCell ref="L60:M60"/>
    <mergeCell ref="N60:O60"/>
    <mergeCell ref="P60:Q60"/>
    <mergeCell ref="R60:S60"/>
    <mergeCell ref="T60:V60"/>
    <mergeCell ref="C61:D61"/>
    <mergeCell ref="E61:F61"/>
    <mergeCell ref="G61:I61"/>
    <mergeCell ref="J61:K61"/>
    <mergeCell ref="L61:M61"/>
    <mergeCell ref="N61:O61"/>
    <mergeCell ref="P61:Q61"/>
    <mergeCell ref="R61:S61"/>
    <mergeCell ref="T61:V61"/>
    <mergeCell ref="J62:K62"/>
    <mergeCell ref="L62:M62"/>
    <mergeCell ref="N62:O62"/>
    <mergeCell ref="P62:Q62"/>
    <mergeCell ref="R62:S62"/>
    <mergeCell ref="T62:V62"/>
    <mergeCell ref="J63:K63"/>
    <mergeCell ref="L63:M63"/>
    <mergeCell ref="N63:O63"/>
    <mergeCell ref="P63:Q63"/>
    <mergeCell ref="R63:S63"/>
    <mergeCell ref="T63:V63"/>
    <mergeCell ref="C65:D65"/>
    <mergeCell ref="E65:F65"/>
    <mergeCell ref="G65:I65"/>
    <mergeCell ref="J65:K65"/>
    <mergeCell ref="L65:M65"/>
    <mergeCell ref="N65:O65"/>
    <mergeCell ref="P65:Q65"/>
    <mergeCell ref="R65:S65"/>
    <mergeCell ref="T65:V65"/>
    <mergeCell ref="C66:D66"/>
    <mergeCell ref="E66:F66"/>
    <mergeCell ref="G66:I66"/>
    <mergeCell ref="J66:K66"/>
    <mergeCell ref="L66:M66"/>
    <mergeCell ref="N66:O66"/>
    <mergeCell ref="P66:Q66"/>
    <mergeCell ref="R66:S66"/>
    <mergeCell ref="T66:V66"/>
    <mergeCell ref="C67:D67"/>
    <mergeCell ref="E67:F67"/>
    <mergeCell ref="G67:I67"/>
    <mergeCell ref="J67:K67"/>
    <mergeCell ref="L67:M67"/>
    <mergeCell ref="N67:O67"/>
    <mergeCell ref="P67:Q67"/>
    <mergeCell ref="R67:S67"/>
    <mergeCell ref="T67:V67"/>
    <mergeCell ref="J68:K68"/>
    <mergeCell ref="L68:M68"/>
    <mergeCell ref="N68:O68"/>
    <mergeCell ref="P68:Q68"/>
    <mergeCell ref="R68:S68"/>
    <mergeCell ref="T68:V68"/>
    <mergeCell ref="N69:O69"/>
    <mergeCell ref="P69:Q69"/>
    <mergeCell ref="R69:S69"/>
    <mergeCell ref="T69:V69"/>
    <mergeCell ref="C70:D70"/>
    <mergeCell ref="E70:F70"/>
    <mergeCell ref="G70:I70"/>
    <mergeCell ref="J70:K70"/>
    <mergeCell ref="L70:M70"/>
    <mergeCell ref="N70:O70"/>
    <mergeCell ref="P70:Q70"/>
    <mergeCell ref="R70:S70"/>
    <mergeCell ref="T70:V70"/>
    <mergeCell ref="J71:K71"/>
    <mergeCell ref="L71:M71"/>
    <mergeCell ref="N71:O71"/>
    <mergeCell ref="P71:Q71"/>
    <mergeCell ref="R71:S71"/>
    <mergeCell ref="T71:V71"/>
    <mergeCell ref="J72:K72"/>
    <mergeCell ref="L72:M72"/>
    <mergeCell ref="N72:O72"/>
    <mergeCell ref="P72:Q72"/>
    <mergeCell ref="R72:S72"/>
    <mergeCell ref="T72:V72"/>
    <mergeCell ref="C73:D73"/>
    <mergeCell ref="E73:F73"/>
    <mergeCell ref="G73:I73"/>
    <mergeCell ref="J73:K73"/>
    <mergeCell ref="L73:M73"/>
    <mergeCell ref="N73:O73"/>
    <mergeCell ref="P73:Q73"/>
    <mergeCell ref="R73:S73"/>
    <mergeCell ref="T73:V73"/>
    <mergeCell ref="C74:D74"/>
    <mergeCell ref="E74:F74"/>
    <mergeCell ref="G74:I74"/>
    <mergeCell ref="J74:K74"/>
    <mergeCell ref="L74:M74"/>
    <mergeCell ref="N74:O74"/>
    <mergeCell ref="P74:Q74"/>
    <mergeCell ref="R74:S74"/>
    <mergeCell ref="T74:V74"/>
    <mergeCell ref="C75:D75"/>
    <mergeCell ref="E75:F75"/>
    <mergeCell ref="G75:I75"/>
    <mergeCell ref="J75:K75"/>
    <mergeCell ref="L75:M75"/>
    <mergeCell ref="N75:O75"/>
    <mergeCell ref="P75:Q75"/>
    <mergeCell ref="R75:S75"/>
    <mergeCell ref="T75:V75"/>
    <mergeCell ref="J76:K76"/>
    <mergeCell ref="L76:M76"/>
    <mergeCell ref="N76:O76"/>
    <mergeCell ref="P76:Q76"/>
    <mergeCell ref="R76:S76"/>
    <mergeCell ref="T76:V76"/>
    <mergeCell ref="C77:D77"/>
    <mergeCell ref="E77:F77"/>
    <mergeCell ref="G77:I77"/>
    <mergeCell ref="J77:K77"/>
    <mergeCell ref="L77:M77"/>
    <mergeCell ref="N77:O77"/>
    <mergeCell ref="P77:Q77"/>
    <mergeCell ref="R77:S77"/>
    <mergeCell ref="T77:V77"/>
    <mergeCell ref="C78:D78"/>
    <mergeCell ref="E78:F78"/>
    <mergeCell ref="G78:I78"/>
    <mergeCell ref="J78:K78"/>
    <mergeCell ref="L78:M78"/>
    <mergeCell ref="N78:O78"/>
    <mergeCell ref="P78:Q78"/>
    <mergeCell ref="R78:S78"/>
    <mergeCell ref="T78:V78"/>
    <mergeCell ref="J79:K79"/>
    <mergeCell ref="L79:M79"/>
    <mergeCell ref="N79:O79"/>
    <mergeCell ref="P79:Q79"/>
    <mergeCell ref="R79:S79"/>
    <mergeCell ref="T79:V79"/>
    <mergeCell ref="G81:I81"/>
    <mergeCell ref="J81:K81"/>
    <mergeCell ref="L81:M81"/>
    <mergeCell ref="N81:O81"/>
    <mergeCell ref="P81:Q81"/>
    <mergeCell ref="R81:S81"/>
    <mergeCell ref="T81:V81"/>
    <mergeCell ref="C82:D82"/>
    <mergeCell ref="E82:F82"/>
    <mergeCell ref="G82:I82"/>
    <mergeCell ref="J82:K82"/>
    <mergeCell ref="L82:M82"/>
    <mergeCell ref="N82:O82"/>
    <mergeCell ref="P82:Q82"/>
    <mergeCell ref="R82:S82"/>
    <mergeCell ref="T82:V82"/>
    <mergeCell ref="J83:K83"/>
    <mergeCell ref="L83:M83"/>
    <mergeCell ref="N83:O83"/>
    <mergeCell ref="P83:Q83"/>
    <mergeCell ref="R83:S83"/>
    <mergeCell ref="T83:V83"/>
    <mergeCell ref="L84:M84"/>
    <mergeCell ref="N84:O84"/>
    <mergeCell ref="P84:Q84"/>
    <mergeCell ref="R84:S84"/>
    <mergeCell ref="T84:V84"/>
    <mergeCell ref="C85:D85"/>
    <mergeCell ref="E85:F85"/>
    <mergeCell ref="G85:I85"/>
    <mergeCell ref="J85:K85"/>
    <mergeCell ref="L85:M85"/>
    <mergeCell ref="N85:O85"/>
    <mergeCell ref="P85:Q85"/>
    <mergeCell ref="R85:S85"/>
    <mergeCell ref="T85:V85"/>
    <mergeCell ref="C86:D86"/>
    <mergeCell ref="E86:F86"/>
    <mergeCell ref="G86:I86"/>
    <mergeCell ref="J86:K86"/>
    <mergeCell ref="L86:M86"/>
    <mergeCell ref="N86:O86"/>
    <mergeCell ref="P86:Q86"/>
    <mergeCell ref="R86:S86"/>
    <mergeCell ref="T86:V86"/>
    <mergeCell ref="C87:D87"/>
    <mergeCell ref="E87:F87"/>
    <mergeCell ref="G87:I87"/>
    <mergeCell ref="J87:K87"/>
    <mergeCell ref="L87:M87"/>
    <mergeCell ref="N87:O87"/>
    <mergeCell ref="P87:Q87"/>
    <mergeCell ref="R87:S87"/>
    <mergeCell ref="T87:V87"/>
    <mergeCell ref="C88:D88"/>
    <mergeCell ref="E88:F88"/>
    <mergeCell ref="G88:I88"/>
    <mergeCell ref="J88:K88"/>
    <mergeCell ref="L88:M88"/>
    <mergeCell ref="N88:O88"/>
    <mergeCell ref="P88:Q88"/>
    <mergeCell ref="R88:S88"/>
    <mergeCell ref="T88:V88"/>
    <mergeCell ref="C89:D89"/>
    <mergeCell ref="E89:F89"/>
    <mergeCell ref="G89:I89"/>
    <mergeCell ref="J89:K89"/>
    <mergeCell ref="L89:M89"/>
    <mergeCell ref="N89:O89"/>
    <mergeCell ref="P89:Q89"/>
    <mergeCell ref="R89:S89"/>
    <mergeCell ref="T89:V89"/>
    <mergeCell ref="G90:I90"/>
    <mergeCell ref="J90:K90"/>
    <mergeCell ref="L90:M90"/>
    <mergeCell ref="N90:O90"/>
    <mergeCell ref="P90:Q90"/>
    <mergeCell ref="R90:S90"/>
    <mergeCell ref="T90:V90"/>
    <mergeCell ref="C91:D91"/>
    <mergeCell ref="E91:F91"/>
    <mergeCell ref="G91:I91"/>
    <mergeCell ref="J91:K91"/>
    <mergeCell ref="L91:M91"/>
    <mergeCell ref="N91:O91"/>
    <mergeCell ref="P91:Q91"/>
    <mergeCell ref="R91:S91"/>
    <mergeCell ref="T91:V91"/>
    <mergeCell ref="C92:D92"/>
    <mergeCell ref="E92:F92"/>
    <mergeCell ref="G92:I92"/>
    <mergeCell ref="J92:K92"/>
    <mergeCell ref="L92:M92"/>
    <mergeCell ref="N92:O92"/>
    <mergeCell ref="P92:Q92"/>
    <mergeCell ref="R92:S92"/>
    <mergeCell ref="T92:V92"/>
    <mergeCell ref="J93:K93"/>
    <mergeCell ref="L93:M93"/>
    <mergeCell ref="N93:O93"/>
    <mergeCell ref="P93:Q93"/>
    <mergeCell ref="R93:S93"/>
    <mergeCell ref="T93:V93"/>
    <mergeCell ref="E95:F95"/>
    <mergeCell ref="G95:I95"/>
    <mergeCell ref="J95:K95"/>
    <mergeCell ref="L95:M95"/>
    <mergeCell ref="N95:O95"/>
    <mergeCell ref="P95:Q95"/>
    <mergeCell ref="R95:S95"/>
    <mergeCell ref="T95:V95"/>
    <mergeCell ref="C96:D96"/>
    <mergeCell ref="E96:F96"/>
    <mergeCell ref="G96:I96"/>
    <mergeCell ref="J96:K96"/>
    <mergeCell ref="L96:M96"/>
    <mergeCell ref="N96:O96"/>
    <mergeCell ref="P96:Q96"/>
    <mergeCell ref="R96:S96"/>
    <mergeCell ref="T96:V96"/>
    <mergeCell ref="C97:D97"/>
    <mergeCell ref="E97:F97"/>
    <mergeCell ref="G97:I97"/>
    <mergeCell ref="J97:K97"/>
    <mergeCell ref="L97:M97"/>
    <mergeCell ref="N97:O97"/>
    <mergeCell ref="P97:Q97"/>
    <mergeCell ref="R97:S97"/>
    <mergeCell ref="T97:V97"/>
    <mergeCell ref="P98:Q98"/>
    <mergeCell ref="R98:S98"/>
    <mergeCell ref="T98:V98"/>
    <mergeCell ref="E99:F99"/>
    <mergeCell ref="G99:I99"/>
    <mergeCell ref="J99:K99"/>
    <mergeCell ref="L99:M99"/>
    <mergeCell ref="N99:O99"/>
    <mergeCell ref="P99:Q99"/>
    <mergeCell ref="R99:S99"/>
    <mergeCell ref="T99:V99"/>
    <mergeCell ref="C100:D100"/>
    <mergeCell ref="E100:F100"/>
    <mergeCell ref="G100:I100"/>
    <mergeCell ref="J100:K100"/>
    <mergeCell ref="L100:M100"/>
    <mergeCell ref="N100:O100"/>
    <mergeCell ref="P100:Q100"/>
    <mergeCell ref="R100:S100"/>
    <mergeCell ref="T100:V100"/>
    <mergeCell ref="J101:K101"/>
    <mergeCell ref="L101:M101"/>
    <mergeCell ref="N101:O101"/>
    <mergeCell ref="P101:Q101"/>
    <mergeCell ref="R101:S101"/>
    <mergeCell ref="T101:V101"/>
    <mergeCell ref="J102:K102"/>
    <mergeCell ref="L102:M102"/>
    <mergeCell ref="N102:O102"/>
    <mergeCell ref="P102:Q102"/>
    <mergeCell ref="R102:S102"/>
    <mergeCell ref="T102:V102"/>
    <mergeCell ref="E103:F103"/>
    <mergeCell ref="G103:I103"/>
    <mergeCell ref="J103:K103"/>
    <mergeCell ref="L103:M103"/>
    <mergeCell ref="N103:O103"/>
    <mergeCell ref="P103:Q103"/>
    <mergeCell ref="R103:S103"/>
    <mergeCell ref="T103:V103"/>
    <mergeCell ref="C104:D104"/>
    <mergeCell ref="E104:F104"/>
    <mergeCell ref="G104:I104"/>
    <mergeCell ref="J104:K104"/>
    <mergeCell ref="L104:M104"/>
    <mergeCell ref="N104:O104"/>
    <mergeCell ref="P104:Q104"/>
    <mergeCell ref="R104:S104"/>
    <mergeCell ref="T104:V104"/>
    <mergeCell ref="C105:D105"/>
    <mergeCell ref="E105:F105"/>
    <mergeCell ref="G105:I105"/>
    <mergeCell ref="J105:K105"/>
    <mergeCell ref="L105:M105"/>
    <mergeCell ref="N105:O105"/>
    <mergeCell ref="P105:Q105"/>
    <mergeCell ref="R105:S105"/>
    <mergeCell ref="T105:V105"/>
    <mergeCell ref="C107:D107"/>
    <mergeCell ref="E107:F107"/>
    <mergeCell ref="G107:I107"/>
    <mergeCell ref="J107:K107"/>
    <mergeCell ref="L107:M107"/>
    <mergeCell ref="N107:O107"/>
    <mergeCell ref="P107:Q107"/>
    <mergeCell ref="R107:S107"/>
    <mergeCell ref="T107:V107"/>
    <mergeCell ref="C108:D108"/>
    <mergeCell ref="E108:F108"/>
    <mergeCell ref="G108:I108"/>
    <mergeCell ref="J108:K108"/>
    <mergeCell ref="L108:M108"/>
    <mergeCell ref="N108:O108"/>
    <mergeCell ref="P108:Q108"/>
    <mergeCell ref="R108:S108"/>
    <mergeCell ref="T108:V108"/>
    <mergeCell ref="J109:K109"/>
    <mergeCell ref="L109:M109"/>
    <mergeCell ref="N109:O109"/>
    <mergeCell ref="P109:Q109"/>
    <mergeCell ref="R109:S109"/>
    <mergeCell ref="T109:V109"/>
    <mergeCell ref="C110:D110"/>
    <mergeCell ref="E110:F110"/>
    <mergeCell ref="G110:I110"/>
    <mergeCell ref="J110:K110"/>
    <mergeCell ref="L110:M110"/>
    <mergeCell ref="N110:O110"/>
    <mergeCell ref="P110:Q110"/>
    <mergeCell ref="R110:S110"/>
    <mergeCell ref="T110:V110"/>
    <mergeCell ref="C111:D111"/>
    <mergeCell ref="E111:F111"/>
    <mergeCell ref="G111:I111"/>
    <mergeCell ref="J111:K111"/>
    <mergeCell ref="L111:M111"/>
    <mergeCell ref="N111:O111"/>
    <mergeCell ref="P111:Q111"/>
    <mergeCell ref="R111:S111"/>
    <mergeCell ref="T111:V111"/>
    <mergeCell ref="C112:D112"/>
    <mergeCell ref="E112:F112"/>
    <mergeCell ref="G112:I112"/>
    <mergeCell ref="J112:K112"/>
    <mergeCell ref="L112:M112"/>
    <mergeCell ref="N112:O112"/>
    <mergeCell ref="P112:Q112"/>
    <mergeCell ref="R112:S112"/>
    <mergeCell ref="C113:D113"/>
    <mergeCell ref="E113:F113"/>
    <mergeCell ref="G113:I113"/>
    <mergeCell ref="J113:K113"/>
    <mergeCell ref="L113:M113"/>
    <mergeCell ref="N113:O113"/>
    <mergeCell ref="P113:Q113"/>
    <mergeCell ref="R113:S113"/>
    <mergeCell ref="T113:V113"/>
    <mergeCell ref="C114:D114"/>
    <mergeCell ref="E114:F114"/>
    <mergeCell ref="G114:I114"/>
    <mergeCell ref="J114:K114"/>
    <mergeCell ref="L114:M114"/>
    <mergeCell ref="N114:O114"/>
    <mergeCell ref="P114:Q114"/>
    <mergeCell ref="R114:S114"/>
    <mergeCell ref="T114:V114"/>
    <mergeCell ref="J115:K115"/>
    <mergeCell ref="L115:M115"/>
    <mergeCell ref="N115:O115"/>
    <mergeCell ref="P115:Q115"/>
    <mergeCell ref="R115:S115"/>
    <mergeCell ref="T115:V115"/>
    <mergeCell ref="J116:K116"/>
    <mergeCell ref="L116:M116"/>
    <mergeCell ref="N116:O116"/>
    <mergeCell ref="P116:Q116"/>
    <mergeCell ref="R116:S116"/>
    <mergeCell ref="T116:V116"/>
    <mergeCell ref="C119:D119"/>
    <mergeCell ref="E119:F119"/>
    <mergeCell ref="G119:I119"/>
    <mergeCell ref="J119:K119"/>
    <mergeCell ref="L119:M119"/>
    <mergeCell ref="N119:O119"/>
    <mergeCell ref="P119:Q119"/>
    <mergeCell ref="R119:S119"/>
    <mergeCell ref="T119:V119"/>
    <mergeCell ref="C120:D120"/>
    <mergeCell ref="E120:F120"/>
    <mergeCell ref="G120:I120"/>
    <mergeCell ref="J120:K120"/>
    <mergeCell ref="L120:M120"/>
    <mergeCell ref="N120:O120"/>
    <mergeCell ref="P120:Q120"/>
    <mergeCell ref="R120:S120"/>
    <mergeCell ref="T120:V120"/>
    <mergeCell ref="C121:D121"/>
    <mergeCell ref="E121:F121"/>
    <mergeCell ref="G121:I121"/>
    <mergeCell ref="J121:K121"/>
    <mergeCell ref="L121:M121"/>
    <mergeCell ref="N121:O121"/>
    <mergeCell ref="P121:Q121"/>
    <mergeCell ref="R121:S121"/>
    <mergeCell ref="C122:D122"/>
    <mergeCell ref="E122:F122"/>
    <mergeCell ref="G122:I122"/>
    <mergeCell ref="J122:K122"/>
    <mergeCell ref="L122:M122"/>
    <mergeCell ref="N122:O122"/>
    <mergeCell ref="P122:Q122"/>
    <mergeCell ref="R122:S122"/>
    <mergeCell ref="T122:V122"/>
    <mergeCell ref="C123:D123"/>
    <mergeCell ref="E123:F123"/>
    <mergeCell ref="G123:I123"/>
    <mergeCell ref="J123:K123"/>
    <mergeCell ref="L123:M123"/>
    <mergeCell ref="N123:O123"/>
    <mergeCell ref="P123:Q123"/>
    <mergeCell ref="R123:S123"/>
    <mergeCell ref="T123:V123"/>
    <mergeCell ref="J124:K124"/>
    <mergeCell ref="L124:M124"/>
    <mergeCell ref="N124:O124"/>
    <mergeCell ref="P124:Q124"/>
    <mergeCell ref="R124:S124"/>
    <mergeCell ref="T124:V124"/>
    <mergeCell ref="C125:D125"/>
    <mergeCell ref="E125:F125"/>
    <mergeCell ref="G125:I125"/>
    <mergeCell ref="J125:K125"/>
    <mergeCell ref="L125:M125"/>
    <mergeCell ref="N125:O125"/>
    <mergeCell ref="P125:Q125"/>
    <mergeCell ref="R125:S125"/>
    <mergeCell ref="T125:V125"/>
    <mergeCell ref="C126:D126"/>
    <mergeCell ref="E126:F126"/>
    <mergeCell ref="G126:I126"/>
    <mergeCell ref="J126:K126"/>
    <mergeCell ref="L126:M126"/>
    <mergeCell ref="N126:O126"/>
    <mergeCell ref="P126:Q126"/>
    <mergeCell ref="R126:S126"/>
    <mergeCell ref="T126:V126"/>
    <mergeCell ref="J127:K127"/>
    <mergeCell ref="L127:M127"/>
    <mergeCell ref="N127:O127"/>
    <mergeCell ref="P127:Q127"/>
    <mergeCell ref="R127:S127"/>
    <mergeCell ref="T127:V127"/>
    <mergeCell ref="J128:K128"/>
    <mergeCell ref="L128:M128"/>
    <mergeCell ref="N128:O128"/>
    <mergeCell ref="P128:Q128"/>
    <mergeCell ref="R128:S128"/>
    <mergeCell ref="T128:V128"/>
    <mergeCell ref="J130:K130"/>
    <mergeCell ref="L130:M130"/>
    <mergeCell ref="N130:O130"/>
    <mergeCell ref="P130:Q130"/>
    <mergeCell ref="R130:S130"/>
    <mergeCell ref="C129:D129"/>
    <mergeCell ref="E129:F129"/>
    <mergeCell ref="G129:I129"/>
    <mergeCell ref="J129:K129"/>
    <mergeCell ref="L129:M129"/>
    <mergeCell ref="N129:O129"/>
    <mergeCell ref="P129:Q129"/>
    <mergeCell ref="R129:S129"/>
    <mergeCell ref="T129:V129"/>
    <mergeCell ref="C131:D131"/>
    <mergeCell ref="E131:F131"/>
    <mergeCell ref="G131:I131"/>
    <mergeCell ref="J131:K131"/>
    <mergeCell ref="L131:M131"/>
    <mergeCell ref="N131:O131"/>
    <mergeCell ref="P131:Q131"/>
    <mergeCell ref="R131:S131"/>
    <mergeCell ref="T131:V131"/>
    <mergeCell ref="C132:D132"/>
    <mergeCell ref="E132:F132"/>
    <mergeCell ref="G132:I132"/>
    <mergeCell ref="J132:K132"/>
    <mergeCell ref="L132:M132"/>
    <mergeCell ref="N132:O132"/>
    <mergeCell ref="P132:Q132"/>
    <mergeCell ref="R132:S132"/>
    <mergeCell ref="T132:V132"/>
    <mergeCell ref="C133:D133"/>
    <mergeCell ref="E133:F133"/>
    <mergeCell ref="G133:I133"/>
    <mergeCell ref="J133:K133"/>
    <mergeCell ref="L133:M133"/>
    <mergeCell ref="N133:O133"/>
    <mergeCell ref="P133:Q133"/>
    <mergeCell ref="R133:S133"/>
    <mergeCell ref="T133:V133"/>
    <mergeCell ref="C134:D134"/>
    <mergeCell ref="E134:F134"/>
    <mergeCell ref="G134:I134"/>
    <mergeCell ref="J134:K134"/>
    <mergeCell ref="L134:M134"/>
    <mergeCell ref="N134:O134"/>
    <mergeCell ref="P134:Q134"/>
    <mergeCell ref="R134:S134"/>
    <mergeCell ref="T134:V134"/>
    <mergeCell ref="J135:K135"/>
    <mergeCell ref="L135:M135"/>
    <mergeCell ref="N135:O135"/>
    <mergeCell ref="P135:Q135"/>
    <mergeCell ref="R135:S135"/>
    <mergeCell ref="T135:V135"/>
    <mergeCell ref="J136:K136"/>
    <mergeCell ref="L136:M136"/>
    <mergeCell ref="N136:O136"/>
    <mergeCell ref="P136:Q136"/>
    <mergeCell ref="R136:S136"/>
    <mergeCell ref="T136:V136"/>
    <mergeCell ref="G137:I137"/>
    <mergeCell ref="J137:K137"/>
    <mergeCell ref="L137:M137"/>
    <mergeCell ref="N137:O137"/>
    <mergeCell ref="P137:Q137"/>
    <mergeCell ref="R137:S137"/>
    <mergeCell ref="T137:V137"/>
    <mergeCell ref="J138:K138"/>
    <mergeCell ref="L138:M138"/>
    <mergeCell ref="N138:O138"/>
    <mergeCell ref="P138:Q138"/>
    <mergeCell ref="R138:S138"/>
    <mergeCell ref="T138:V138"/>
    <mergeCell ref="C139:D139"/>
    <mergeCell ref="E139:F139"/>
    <mergeCell ref="G139:I139"/>
    <mergeCell ref="J139:K139"/>
    <mergeCell ref="L139:M139"/>
    <mergeCell ref="N139:O139"/>
    <mergeCell ref="P139:Q139"/>
    <mergeCell ref="R139:S139"/>
    <mergeCell ref="T139:V139"/>
    <mergeCell ref="C140:D140"/>
    <mergeCell ref="E140:F140"/>
    <mergeCell ref="G140:I140"/>
    <mergeCell ref="J140:K140"/>
    <mergeCell ref="L140:M140"/>
    <mergeCell ref="N140:O140"/>
    <mergeCell ref="P140:Q140"/>
    <mergeCell ref="R140:S140"/>
    <mergeCell ref="T140:V140"/>
    <mergeCell ref="J141:K141"/>
    <mergeCell ref="L141:M141"/>
    <mergeCell ref="N141:O141"/>
    <mergeCell ref="P141:Q141"/>
    <mergeCell ref="R141:S141"/>
    <mergeCell ref="T141:V141"/>
    <mergeCell ref="J142:K142"/>
    <mergeCell ref="L142:M142"/>
    <mergeCell ref="N142:O142"/>
    <mergeCell ref="P142:Q142"/>
    <mergeCell ref="R142:S142"/>
    <mergeCell ref="T142:V142"/>
    <mergeCell ref="E145:F145"/>
    <mergeCell ref="G145:I145"/>
    <mergeCell ref="J145:K145"/>
    <mergeCell ref="L145:M145"/>
    <mergeCell ref="N145:O145"/>
    <mergeCell ref="P145:Q145"/>
    <mergeCell ref="R145:S145"/>
    <mergeCell ref="T145:V145"/>
    <mergeCell ref="C146:D146"/>
    <mergeCell ref="E146:F146"/>
    <mergeCell ref="G146:I146"/>
    <mergeCell ref="J146:K146"/>
    <mergeCell ref="L146:M146"/>
    <mergeCell ref="N146:O146"/>
    <mergeCell ref="P146:Q146"/>
    <mergeCell ref="R146:S146"/>
    <mergeCell ref="T146:V146"/>
    <mergeCell ref="J147:K147"/>
    <mergeCell ref="L147:M147"/>
    <mergeCell ref="N147:O147"/>
    <mergeCell ref="P147:Q147"/>
    <mergeCell ref="R147:S147"/>
    <mergeCell ref="T147:V147"/>
    <mergeCell ref="J148:K148"/>
    <mergeCell ref="L148:M148"/>
    <mergeCell ref="N148:O148"/>
    <mergeCell ref="P148:Q148"/>
    <mergeCell ref="R148:S148"/>
    <mergeCell ref="T148:V148"/>
    <mergeCell ref="C149:D149"/>
    <mergeCell ref="E149:F149"/>
    <mergeCell ref="G149:I149"/>
    <mergeCell ref="J149:K149"/>
    <mergeCell ref="L149:M149"/>
    <mergeCell ref="N149:O149"/>
    <mergeCell ref="P149:Q149"/>
    <mergeCell ref="R149:S149"/>
    <mergeCell ref="T149:V149"/>
    <mergeCell ref="C150:D150"/>
    <mergeCell ref="E150:F150"/>
    <mergeCell ref="G150:I150"/>
    <mergeCell ref="J150:K150"/>
    <mergeCell ref="L150:M150"/>
    <mergeCell ref="N150:O150"/>
    <mergeCell ref="P150:Q150"/>
    <mergeCell ref="R150:S150"/>
    <mergeCell ref="T150:V150"/>
    <mergeCell ref="C151:D151"/>
    <mergeCell ref="E151:F151"/>
    <mergeCell ref="G151:I151"/>
    <mergeCell ref="J151:K151"/>
    <mergeCell ref="L151:M151"/>
    <mergeCell ref="N151:O151"/>
    <mergeCell ref="P151:Q151"/>
    <mergeCell ref="R151:S151"/>
    <mergeCell ref="T151:V151"/>
    <mergeCell ref="J152:K152"/>
    <mergeCell ref="L152:M152"/>
    <mergeCell ref="N152:O152"/>
    <mergeCell ref="P152:Q152"/>
    <mergeCell ref="R152:S152"/>
    <mergeCell ref="T152:V152"/>
    <mergeCell ref="C153:D153"/>
    <mergeCell ref="E153:F153"/>
    <mergeCell ref="G153:I153"/>
    <mergeCell ref="J153:K153"/>
    <mergeCell ref="L153:M153"/>
    <mergeCell ref="N153:O153"/>
    <mergeCell ref="P153:Q153"/>
    <mergeCell ref="R153:S153"/>
    <mergeCell ref="T153:V153"/>
    <mergeCell ref="C154:D154"/>
    <mergeCell ref="E154:F154"/>
    <mergeCell ref="G154:I154"/>
    <mergeCell ref="J154:K154"/>
    <mergeCell ref="L154:M154"/>
    <mergeCell ref="N154:O154"/>
    <mergeCell ref="P154:Q154"/>
    <mergeCell ref="R154:S154"/>
    <mergeCell ref="T154:V154"/>
    <mergeCell ref="J155:K155"/>
    <mergeCell ref="L155:M155"/>
    <mergeCell ref="N155:O155"/>
    <mergeCell ref="P155:Q155"/>
    <mergeCell ref="R155:S155"/>
    <mergeCell ref="T155:V155"/>
    <mergeCell ref="N156:O156"/>
    <mergeCell ref="P156:Q156"/>
    <mergeCell ref="R156:S156"/>
    <mergeCell ref="T156:V156"/>
    <mergeCell ref="C157:D157"/>
    <mergeCell ref="E157:F157"/>
    <mergeCell ref="G157:I157"/>
    <mergeCell ref="J157:K157"/>
    <mergeCell ref="L157:M157"/>
    <mergeCell ref="N157:O157"/>
    <mergeCell ref="P157:Q157"/>
    <mergeCell ref="R157:S157"/>
    <mergeCell ref="T157:V157"/>
    <mergeCell ref="J158:K158"/>
    <mergeCell ref="L158:M158"/>
    <mergeCell ref="N158:O158"/>
    <mergeCell ref="P158:Q158"/>
    <mergeCell ref="R158:S158"/>
    <mergeCell ref="T158:V158"/>
    <mergeCell ref="C160:D160"/>
    <mergeCell ref="E160:F160"/>
    <mergeCell ref="G160:I160"/>
    <mergeCell ref="J160:K160"/>
    <mergeCell ref="L160:M160"/>
    <mergeCell ref="N160:O160"/>
    <mergeCell ref="P160:Q160"/>
    <mergeCell ref="R160:S160"/>
    <mergeCell ref="T160:V160"/>
    <mergeCell ref="C161:D161"/>
    <mergeCell ref="E161:F161"/>
    <mergeCell ref="G161:I161"/>
    <mergeCell ref="J161:K161"/>
    <mergeCell ref="L161:M161"/>
    <mergeCell ref="N161:O161"/>
    <mergeCell ref="P161:Q161"/>
    <mergeCell ref="R161:S161"/>
    <mergeCell ref="T161:V161"/>
    <mergeCell ref="J162:K162"/>
    <mergeCell ref="L162:M162"/>
    <mergeCell ref="N162:O162"/>
    <mergeCell ref="P162:Q162"/>
    <mergeCell ref="R162:S162"/>
    <mergeCell ref="T162:V162"/>
    <mergeCell ref="C163:D163"/>
    <mergeCell ref="E163:F163"/>
    <mergeCell ref="G163:I163"/>
    <mergeCell ref="J163:K163"/>
    <mergeCell ref="L163:M163"/>
    <mergeCell ref="N163:O163"/>
    <mergeCell ref="P163:Q163"/>
    <mergeCell ref="R163:S163"/>
    <mergeCell ref="T163:V163"/>
    <mergeCell ref="J164:K164"/>
    <mergeCell ref="L164:M164"/>
    <mergeCell ref="N164:O164"/>
    <mergeCell ref="P164:Q164"/>
    <mergeCell ref="R164:S164"/>
    <mergeCell ref="T164:V164"/>
    <mergeCell ref="C165:D165"/>
    <mergeCell ref="E165:F165"/>
    <mergeCell ref="G165:I165"/>
    <mergeCell ref="J165:K165"/>
    <mergeCell ref="L165:M165"/>
    <mergeCell ref="N165:O165"/>
    <mergeCell ref="P165:Q165"/>
    <mergeCell ref="R165:S165"/>
    <mergeCell ref="T165:V165"/>
    <mergeCell ref="C166:D166"/>
    <mergeCell ref="E166:F166"/>
    <mergeCell ref="G166:I166"/>
    <mergeCell ref="J166:K166"/>
    <mergeCell ref="L166:M166"/>
    <mergeCell ref="N166:O166"/>
    <mergeCell ref="P166:Q166"/>
    <mergeCell ref="R166:S166"/>
    <mergeCell ref="T166:V166"/>
    <mergeCell ref="C167:D167"/>
    <mergeCell ref="E167:F167"/>
    <mergeCell ref="G167:I167"/>
    <mergeCell ref="J167:K167"/>
    <mergeCell ref="L167:M167"/>
    <mergeCell ref="N167:O167"/>
    <mergeCell ref="P167:Q167"/>
    <mergeCell ref="R167:S167"/>
    <mergeCell ref="T167:V167"/>
    <mergeCell ref="C168:D168"/>
    <mergeCell ref="E168:F168"/>
    <mergeCell ref="G168:I168"/>
    <mergeCell ref="J168:K168"/>
    <mergeCell ref="L168:M168"/>
    <mergeCell ref="N168:O168"/>
    <mergeCell ref="P168:Q168"/>
    <mergeCell ref="R168:S168"/>
    <mergeCell ref="T168:V168"/>
    <mergeCell ref="C169:D169"/>
    <mergeCell ref="E169:F169"/>
    <mergeCell ref="G169:I169"/>
    <mergeCell ref="J169:K169"/>
    <mergeCell ref="L169:M169"/>
    <mergeCell ref="N169:O169"/>
    <mergeCell ref="P169:Q169"/>
    <mergeCell ref="R169:S169"/>
    <mergeCell ref="T169:V169"/>
    <mergeCell ref="C170:D170"/>
    <mergeCell ref="E170:F170"/>
    <mergeCell ref="G170:I170"/>
    <mergeCell ref="J170:K170"/>
    <mergeCell ref="L170:M170"/>
    <mergeCell ref="N170:O170"/>
    <mergeCell ref="P170:Q170"/>
    <mergeCell ref="R170:S170"/>
    <mergeCell ref="T170:V170"/>
    <mergeCell ref="C171:D171"/>
    <mergeCell ref="E171:F171"/>
    <mergeCell ref="G171:I171"/>
    <mergeCell ref="J171:K171"/>
    <mergeCell ref="L171:M171"/>
    <mergeCell ref="N171:O171"/>
    <mergeCell ref="P171:Q171"/>
    <mergeCell ref="R171:S171"/>
    <mergeCell ref="T171:V171"/>
    <mergeCell ref="J172:K172"/>
    <mergeCell ref="L172:M172"/>
    <mergeCell ref="N172:O172"/>
    <mergeCell ref="P172:Q172"/>
    <mergeCell ref="R172:S172"/>
    <mergeCell ref="T172:V172"/>
    <mergeCell ref="J173:K173"/>
    <mergeCell ref="L173:M173"/>
    <mergeCell ref="N173:O173"/>
    <mergeCell ref="P173:Q173"/>
    <mergeCell ref="R173:S173"/>
    <mergeCell ref="T173:V173"/>
    <mergeCell ref="J174:K174"/>
    <mergeCell ref="L174:M174"/>
    <mergeCell ref="N174:O174"/>
    <mergeCell ref="P174:Q174"/>
    <mergeCell ref="R174:S174"/>
    <mergeCell ref="T174:V174"/>
    <mergeCell ref="J175:K175"/>
    <mergeCell ref="L175:M175"/>
    <mergeCell ref="N175:O175"/>
    <mergeCell ref="P175:Q175"/>
    <mergeCell ref="R175:S175"/>
    <mergeCell ref="T175:V175"/>
    <mergeCell ref="G176:I176"/>
    <mergeCell ref="J176:K176"/>
    <mergeCell ref="L176:M176"/>
    <mergeCell ref="N176:O176"/>
    <mergeCell ref="P176:Q176"/>
    <mergeCell ref="R176:S176"/>
    <mergeCell ref="T176:V176"/>
    <mergeCell ref="J177:K177"/>
    <mergeCell ref="L177:M177"/>
    <mergeCell ref="N177:O177"/>
    <mergeCell ref="P177:Q177"/>
    <mergeCell ref="R177:S177"/>
    <mergeCell ref="T177:V177"/>
    <mergeCell ref="C179:D179"/>
    <mergeCell ref="E179:F179"/>
    <mergeCell ref="G179:I179"/>
    <mergeCell ref="J179:K179"/>
    <mergeCell ref="L179:M179"/>
    <mergeCell ref="N179:O179"/>
    <mergeCell ref="P179:Q179"/>
    <mergeCell ref="R179:S179"/>
    <mergeCell ref="T179:V179"/>
    <mergeCell ref="J180:K180"/>
    <mergeCell ref="L180:M180"/>
    <mergeCell ref="N180:O180"/>
    <mergeCell ref="P180:Q180"/>
    <mergeCell ref="R180:S180"/>
    <mergeCell ref="T180:V180"/>
    <mergeCell ref="C181:D181"/>
    <mergeCell ref="E181:F181"/>
    <mergeCell ref="G181:I181"/>
    <mergeCell ref="J181:K181"/>
    <mergeCell ref="L181:M181"/>
    <mergeCell ref="N181:O181"/>
    <mergeCell ref="P181:Q181"/>
    <mergeCell ref="R181:S181"/>
    <mergeCell ref="T181:V181"/>
    <mergeCell ref="J182:K182"/>
    <mergeCell ref="L182:M182"/>
    <mergeCell ref="N182:O182"/>
    <mergeCell ref="P182:Q182"/>
    <mergeCell ref="R182:S182"/>
    <mergeCell ref="T182:V182"/>
    <mergeCell ref="J183:K183"/>
    <mergeCell ref="L183:M183"/>
    <mergeCell ref="N183:O183"/>
    <mergeCell ref="P183:Q183"/>
    <mergeCell ref="R183:S183"/>
    <mergeCell ref="T183:V183"/>
    <mergeCell ref="C184:D184"/>
    <mergeCell ref="E184:F184"/>
    <mergeCell ref="G184:I184"/>
    <mergeCell ref="J184:K184"/>
    <mergeCell ref="L184:M184"/>
    <mergeCell ref="N184:O184"/>
    <mergeCell ref="P184:Q184"/>
    <mergeCell ref="R184:S184"/>
    <mergeCell ref="T184:V184"/>
    <mergeCell ref="J185:K185"/>
    <mergeCell ref="L185:M185"/>
    <mergeCell ref="N185:O185"/>
    <mergeCell ref="P185:Q185"/>
    <mergeCell ref="R185:S185"/>
    <mergeCell ref="T185:V185"/>
    <mergeCell ref="C186:D186"/>
    <mergeCell ref="E186:F186"/>
    <mergeCell ref="G186:I186"/>
    <mergeCell ref="J186:K186"/>
    <mergeCell ref="L186:M186"/>
    <mergeCell ref="N186:O186"/>
    <mergeCell ref="P186:Q186"/>
    <mergeCell ref="R186:S186"/>
    <mergeCell ref="T186:V186"/>
    <mergeCell ref="J187:K187"/>
    <mergeCell ref="L187:M187"/>
    <mergeCell ref="N187:O187"/>
    <mergeCell ref="P187:Q187"/>
    <mergeCell ref="R187:S187"/>
    <mergeCell ref="T187:V187"/>
    <mergeCell ref="R189:S189"/>
    <mergeCell ref="T189:V189"/>
    <mergeCell ref="J188:K188"/>
    <mergeCell ref="L188:M188"/>
    <mergeCell ref="N188:O188"/>
    <mergeCell ref="P188:Q188"/>
    <mergeCell ref="R188:S188"/>
    <mergeCell ref="P190:Q190"/>
    <mergeCell ref="R190:S190"/>
    <mergeCell ref="T188:V188"/>
    <mergeCell ref="C189:D189"/>
    <mergeCell ref="E189:F189"/>
    <mergeCell ref="G189:I189"/>
    <mergeCell ref="J189:K189"/>
    <mergeCell ref="L189:M189"/>
    <mergeCell ref="N189:O189"/>
    <mergeCell ref="P189:Q189"/>
    <mergeCell ref="T190:V190"/>
    <mergeCell ref="J191:K191"/>
    <mergeCell ref="L191:M191"/>
    <mergeCell ref="N191:O191"/>
    <mergeCell ref="P191:Q191"/>
    <mergeCell ref="R191:S191"/>
    <mergeCell ref="T191:V191"/>
    <mergeCell ref="J190:K190"/>
    <mergeCell ref="L190:M190"/>
    <mergeCell ref="N190:O190"/>
    <mergeCell ref="C192:D192"/>
    <mergeCell ref="E192:F192"/>
    <mergeCell ref="G192:I192"/>
    <mergeCell ref="J192:K192"/>
    <mergeCell ref="L192:M192"/>
    <mergeCell ref="N192:O192"/>
    <mergeCell ref="P192:Q192"/>
    <mergeCell ref="R192:S192"/>
    <mergeCell ref="T192:V192"/>
    <mergeCell ref="C193:D193"/>
    <mergeCell ref="E193:F193"/>
    <mergeCell ref="G193:I193"/>
    <mergeCell ref="J193:K193"/>
    <mergeCell ref="L193:M193"/>
    <mergeCell ref="N193:O193"/>
    <mergeCell ref="P193:Q193"/>
    <mergeCell ref="R193:S193"/>
    <mergeCell ref="T193:V193"/>
    <mergeCell ref="C194:D194"/>
    <mergeCell ref="E194:F194"/>
    <mergeCell ref="G194:I194"/>
    <mergeCell ref="J194:K194"/>
    <mergeCell ref="L194:M194"/>
    <mergeCell ref="N194:O194"/>
    <mergeCell ref="P194:Q194"/>
    <mergeCell ref="R194:S194"/>
    <mergeCell ref="R196:S196"/>
    <mergeCell ref="A196:I196"/>
    <mergeCell ref="T194:V194"/>
    <mergeCell ref="J195:K195"/>
    <mergeCell ref="L195:M195"/>
    <mergeCell ref="N195:O195"/>
    <mergeCell ref="P195:Q195"/>
    <mergeCell ref="R195:S195"/>
    <mergeCell ref="T195:V195"/>
    <mergeCell ref="T196:V196"/>
    <mergeCell ref="C198:D198"/>
    <mergeCell ref="E198:F198"/>
    <mergeCell ref="G198:I198"/>
    <mergeCell ref="J198:K198"/>
    <mergeCell ref="L198:M198"/>
    <mergeCell ref="N198:O198"/>
    <mergeCell ref="P198:Q198"/>
    <mergeCell ref="R198:S198"/>
    <mergeCell ref="T198:V198"/>
    <mergeCell ref="R200:S200"/>
    <mergeCell ref="T200:V200"/>
    <mergeCell ref="J199:K199"/>
    <mergeCell ref="L199:M199"/>
    <mergeCell ref="N199:O199"/>
    <mergeCell ref="P199:Q199"/>
    <mergeCell ref="R199:S199"/>
    <mergeCell ref="P201:Q201"/>
    <mergeCell ref="R201:S201"/>
    <mergeCell ref="T199:V199"/>
    <mergeCell ref="C200:D200"/>
    <mergeCell ref="E200:F200"/>
    <mergeCell ref="G200:I200"/>
    <mergeCell ref="J200:K200"/>
    <mergeCell ref="L200:M200"/>
    <mergeCell ref="N200:O200"/>
    <mergeCell ref="P200:Q200"/>
    <mergeCell ref="T201:V201"/>
    <mergeCell ref="J202:K202"/>
    <mergeCell ref="L202:M202"/>
    <mergeCell ref="N202:O202"/>
    <mergeCell ref="P202:Q202"/>
    <mergeCell ref="R202:S202"/>
    <mergeCell ref="T202:V202"/>
    <mergeCell ref="J201:K201"/>
    <mergeCell ref="L201:M201"/>
    <mergeCell ref="N201:O201"/>
    <mergeCell ref="C203:D203"/>
    <mergeCell ref="E203:F203"/>
    <mergeCell ref="G203:I203"/>
    <mergeCell ref="J203:K203"/>
    <mergeCell ref="L203:M203"/>
    <mergeCell ref="N203:O203"/>
    <mergeCell ref="P203:Q203"/>
    <mergeCell ref="R203:S203"/>
    <mergeCell ref="T203:V203"/>
    <mergeCell ref="C204:D204"/>
    <mergeCell ref="E204:F204"/>
    <mergeCell ref="G204:I204"/>
    <mergeCell ref="J204:K204"/>
    <mergeCell ref="L204:M204"/>
    <mergeCell ref="N204:O204"/>
    <mergeCell ref="P204:Q204"/>
    <mergeCell ref="R204:S204"/>
    <mergeCell ref="T204:V204"/>
    <mergeCell ref="C205:D205"/>
    <mergeCell ref="E205:F205"/>
    <mergeCell ref="G205:I205"/>
    <mergeCell ref="J205:K205"/>
    <mergeCell ref="L205:M205"/>
    <mergeCell ref="N205:O205"/>
    <mergeCell ref="P205:Q205"/>
    <mergeCell ref="R205:S205"/>
    <mergeCell ref="T205:V205"/>
    <mergeCell ref="J206:K206"/>
    <mergeCell ref="L206:M206"/>
    <mergeCell ref="N206:O206"/>
    <mergeCell ref="P206:Q206"/>
    <mergeCell ref="R206:S206"/>
    <mergeCell ref="T206:V206"/>
    <mergeCell ref="C207:D207"/>
    <mergeCell ref="E207:F207"/>
    <mergeCell ref="G207:I207"/>
    <mergeCell ref="J207:K207"/>
    <mergeCell ref="L207:M207"/>
    <mergeCell ref="N207:O207"/>
    <mergeCell ref="T207:V207"/>
    <mergeCell ref="J208:K208"/>
    <mergeCell ref="L208:M208"/>
    <mergeCell ref="N208:O208"/>
    <mergeCell ref="P208:Q208"/>
    <mergeCell ref="R208:S208"/>
    <mergeCell ref="T208:V208"/>
    <mergeCell ref="J209:K209"/>
    <mergeCell ref="L209:M209"/>
    <mergeCell ref="N209:O209"/>
    <mergeCell ref="P209:Q209"/>
    <mergeCell ref="R209:S209"/>
    <mergeCell ref="P207:Q207"/>
    <mergeCell ref="R207:S207"/>
    <mergeCell ref="P210:Q210"/>
    <mergeCell ref="R210:S210"/>
    <mergeCell ref="T210:V210"/>
    <mergeCell ref="T209:V209"/>
    <mergeCell ref="A199:I199"/>
    <mergeCell ref="A201:I201"/>
    <mergeCell ref="A202:I202"/>
    <mergeCell ref="A206:I206"/>
    <mergeCell ref="A208:I208"/>
    <mergeCell ref="A209:I209"/>
    <mergeCell ref="C210:D210"/>
    <mergeCell ref="E210:F210"/>
    <mergeCell ref="G210:I210"/>
    <mergeCell ref="J210:K210"/>
    <mergeCell ref="L210:M210"/>
    <mergeCell ref="N210:O210"/>
    <mergeCell ref="C211:D211"/>
    <mergeCell ref="E211:F211"/>
    <mergeCell ref="G211:I211"/>
    <mergeCell ref="J211:K211"/>
    <mergeCell ref="L211:M211"/>
    <mergeCell ref="N211:O211"/>
    <mergeCell ref="P211:Q211"/>
    <mergeCell ref="R211:S211"/>
    <mergeCell ref="T211:V211"/>
    <mergeCell ref="C213:D213"/>
    <mergeCell ref="E213:F213"/>
    <mergeCell ref="G213:I213"/>
    <mergeCell ref="J213:K213"/>
    <mergeCell ref="L213:M213"/>
    <mergeCell ref="N213:O213"/>
    <mergeCell ref="P213:Q213"/>
    <mergeCell ref="R213:S213"/>
    <mergeCell ref="T213:V213"/>
    <mergeCell ref="J214:K214"/>
    <mergeCell ref="L214:M214"/>
    <mergeCell ref="N214:O214"/>
    <mergeCell ref="P214:Q214"/>
    <mergeCell ref="R214:S214"/>
    <mergeCell ref="T214:V214"/>
    <mergeCell ref="T215:V215"/>
    <mergeCell ref="J215:K215"/>
    <mergeCell ref="L215:M215"/>
    <mergeCell ref="N215:O215"/>
    <mergeCell ref="P215:Q215"/>
    <mergeCell ref="R215:S215"/>
    <mergeCell ref="C216:D216"/>
    <mergeCell ref="E216:F216"/>
    <mergeCell ref="G216:I216"/>
    <mergeCell ref="J216:K216"/>
    <mergeCell ref="L216:M216"/>
    <mergeCell ref="N216:O216"/>
    <mergeCell ref="T216:V216"/>
    <mergeCell ref="J217:K217"/>
    <mergeCell ref="L217:M217"/>
    <mergeCell ref="N217:O217"/>
    <mergeCell ref="P217:Q217"/>
    <mergeCell ref="R217:S217"/>
    <mergeCell ref="T217:V217"/>
    <mergeCell ref="P216:Q216"/>
    <mergeCell ref="C218:D218"/>
    <mergeCell ref="E218:F218"/>
    <mergeCell ref="G218:I218"/>
    <mergeCell ref="J218:K218"/>
    <mergeCell ref="L218:M218"/>
    <mergeCell ref="N218:O218"/>
    <mergeCell ref="P218:Q218"/>
    <mergeCell ref="R218:S218"/>
    <mergeCell ref="T218:V218"/>
    <mergeCell ref="C219:D219"/>
    <mergeCell ref="E219:F219"/>
    <mergeCell ref="G219:I219"/>
    <mergeCell ref="J219:K219"/>
    <mergeCell ref="L219:M219"/>
    <mergeCell ref="N219:O219"/>
    <mergeCell ref="P219:Q219"/>
    <mergeCell ref="R219:S219"/>
    <mergeCell ref="T219:V219"/>
    <mergeCell ref="C220:D220"/>
    <mergeCell ref="E220:F220"/>
    <mergeCell ref="G220:I220"/>
    <mergeCell ref="J220:K220"/>
    <mergeCell ref="L220:M220"/>
    <mergeCell ref="N220:O220"/>
    <mergeCell ref="P220:Q220"/>
    <mergeCell ref="R220:S220"/>
    <mergeCell ref="T220:V220"/>
    <mergeCell ref="J221:K221"/>
    <mergeCell ref="L221:M221"/>
    <mergeCell ref="N221:O221"/>
    <mergeCell ref="P221:Q221"/>
    <mergeCell ref="R221:S221"/>
    <mergeCell ref="T221:V221"/>
    <mergeCell ref="C222:D222"/>
    <mergeCell ref="E222:F222"/>
    <mergeCell ref="G222:I222"/>
    <mergeCell ref="J222:K222"/>
    <mergeCell ref="L222:M222"/>
    <mergeCell ref="N222:O222"/>
    <mergeCell ref="R222:S222"/>
    <mergeCell ref="T222:V222"/>
    <mergeCell ref="J223:K223"/>
    <mergeCell ref="L223:M223"/>
    <mergeCell ref="N223:O223"/>
    <mergeCell ref="P223:Q223"/>
    <mergeCell ref="R223:S223"/>
    <mergeCell ref="T223:V223"/>
    <mergeCell ref="E224:F224"/>
    <mergeCell ref="G224:I224"/>
    <mergeCell ref="J224:K224"/>
    <mergeCell ref="L224:M224"/>
    <mergeCell ref="N224:O224"/>
    <mergeCell ref="P222:Q222"/>
    <mergeCell ref="P224:Q224"/>
    <mergeCell ref="R224:S224"/>
    <mergeCell ref="T224:V224"/>
    <mergeCell ref="J225:K225"/>
    <mergeCell ref="L225:M225"/>
    <mergeCell ref="N225:O225"/>
    <mergeCell ref="P225:Q225"/>
    <mergeCell ref="R225:S225"/>
    <mergeCell ref="T225:V225"/>
    <mergeCell ref="A250:I250"/>
    <mergeCell ref="A251:I251"/>
    <mergeCell ref="T226:V226"/>
    <mergeCell ref="J226:K226"/>
    <mergeCell ref="L226:M226"/>
    <mergeCell ref="N226:O226"/>
    <mergeCell ref="P226:Q226"/>
    <mergeCell ref="R226:S226"/>
    <mergeCell ref="N234:O234"/>
    <mergeCell ref="P234:Q234"/>
    <mergeCell ref="R234:S234"/>
    <mergeCell ref="A237:I237"/>
    <mergeCell ref="A249:I249"/>
    <mergeCell ref="A233:I233"/>
    <mergeCell ref="C234:D234"/>
    <mergeCell ref="E234:F234"/>
    <mergeCell ref="G234:I234"/>
    <mergeCell ref="J234:K234"/>
    <mergeCell ref="L234:M234"/>
    <mergeCell ref="C235:D235"/>
    <mergeCell ref="T228:V228"/>
    <mergeCell ref="C227:D227"/>
    <mergeCell ref="E227:F227"/>
    <mergeCell ref="G227:I227"/>
    <mergeCell ref="J227:K227"/>
    <mergeCell ref="L227:M227"/>
    <mergeCell ref="N227:O227"/>
    <mergeCell ref="P227:Q227"/>
    <mergeCell ref="J229:K229"/>
    <mergeCell ref="L229:M229"/>
    <mergeCell ref="N229:O229"/>
    <mergeCell ref="R227:S227"/>
    <mergeCell ref="T227:V227"/>
    <mergeCell ref="J228:K228"/>
    <mergeCell ref="L228:M228"/>
    <mergeCell ref="N228:O228"/>
    <mergeCell ref="P228:Q228"/>
    <mergeCell ref="R228:S228"/>
    <mergeCell ref="P229:Q229"/>
    <mergeCell ref="R229:S229"/>
    <mergeCell ref="T229:V229"/>
    <mergeCell ref="C230:D230"/>
    <mergeCell ref="E230:F230"/>
    <mergeCell ref="G230:I230"/>
    <mergeCell ref="J230:K230"/>
    <mergeCell ref="L230:M230"/>
    <mergeCell ref="N230:O230"/>
    <mergeCell ref="P230:Q230"/>
    <mergeCell ref="R230:S230"/>
    <mergeCell ref="T230:V230"/>
    <mergeCell ref="J231:K231"/>
    <mergeCell ref="L231:M231"/>
    <mergeCell ref="N231:O231"/>
    <mergeCell ref="P231:Q231"/>
    <mergeCell ref="R231:S231"/>
    <mergeCell ref="T231:V231"/>
    <mergeCell ref="C232:D232"/>
    <mergeCell ref="E232:F232"/>
    <mergeCell ref="G232:I232"/>
    <mergeCell ref="J232:K232"/>
    <mergeCell ref="L232:M232"/>
    <mergeCell ref="N232:O232"/>
    <mergeCell ref="P232:Q232"/>
    <mergeCell ref="R232:S232"/>
    <mergeCell ref="T232:V232"/>
    <mergeCell ref="J233:K233"/>
    <mergeCell ref="L233:M233"/>
    <mergeCell ref="N233:O233"/>
    <mergeCell ref="P233:Q233"/>
    <mergeCell ref="R233:S233"/>
    <mergeCell ref="T233:V233"/>
    <mergeCell ref="E235:F235"/>
    <mergeCell ref="G235:I235"/>
    <mergeCell ref="J235:K235"/>
    <mergeCell ref="L235:M235"/>
    <mergeCell ref="N235:O235"/>
    <mergeCell ref="P235:Q235"/>
    <mergeCell ref="R235:S235"/>
    <mergeCell ref="T235:V235"/>
    <mergeCell ref="C236:D236"/>
    <mergeCell ref="E236:F236"/>
    <mergeCell ref="G236:I236"/>
    <mergeCell ref="J236:K236"/>
    <mergeCell ref="L236:M236"/>
    <mergeCell ref="N236:O236"/>
    <mergeCell ref="P236:Q236"/>
    <mergeCell ref="R236:S236"/>
    <mergeCell ref="T236:V236"/>
    <mergeCell ref="J237:K237"/>
    <mergeCell ref="L237:M237"/>
    <mergeCell ref="N237:O237"/>
    <mergeCell ref="P237:Q237"/>
    <mergeCell ref="R237:S237"/>
    <mergeCell ref="T237:V237"/>
    <mergeCell ref="J238:K238"/>
    <mergeCell ref="L238:M238"/>
    <mergeCell ref="N238:O238"/>
    <mergeCell ref="P238:Q238"/>
    <mergeCell ref="R238:S238"/>
    <mergeCell ref="A238:I238"/>
    <mergeCell ref="T238:V238"/>
    <mergeCell ref="C239:D239"/>
    <mergeCell ref="E239:F239"/>
    <mergeCell ref="G239:I239"/>
    <mergeCell ref="J239:K239"/>
    <mergeCell ref="L239:M239"/>
    <mergeCell ref="N239:O239"/>
    <mergeCell ref="P239:Q239"/>
    <mergeCell ref="R239:S239"/>
    <mergeCell ref="T239:V239"/>
    <mergeCell ref="C240:D240"/>
    <mergeCell ref="E240:F240"/>
    <mergeCell ref="G240:I240"/>
    <mergeCell ref="J240:K240"/>
    <mergeCell ref="L240:M240"/>
    <mergeCell ref="N240:O240"/>
    <mergeCell ref="P240:Q240"/>
    <mergeCell ref="R240:S240"/>
    <mergeCell ref="T240:V240"/>
    <mergeCell ref="C241:D241"/>
    <mergeCell ref="E241:F241"/>
    <mergeCell ref="G241:I241"/>
    <mergeCell ref="J241:K241"/>
    <mergeCell ref="L241:M241"/>
    <mergeCell ref="N241:O241"/>
    <mergeCell ref="P241:Q241"/>
    <mergeCell ref="R241:S241"/>
    <mergeCell ref="T241:V241"/>
    <mergeCell ref="C242:D242"/>
    <mergeCell ref="E242:F242"/>
    <mergeCell ref="G242:I242"/>
    <mergeCell ref="J242:K242"/>
    <mergeCell ref="L242:M242"/>
    <mergeCell ref="N242:O242"/>
    <mergeCell ref="P242:Q242"/>
    <mergeCell ref="R242:S242"/>
    <mergeCell ref="T242:V242"/>
    <mergeCell ref="C243:D243"/>
    <mergeCell ref="E243:F243"/>
    <mergeCell ref="G243:I243"/>
    <mergeCell ref="J243:K243"/>
    <mergeCell ref="L243:M243"/>
    <mergeCell ref="N243:O243"/>
    <mergeCell ref="P243:Q243"/>
    <mergeCell ref="R243:S243"/>
    <mergeCell ref="T243:V243"/>
    <mergeCell ref="C244:D244"/>
    <mergeCell ref="E244:F244"/>
    <mergeCell ref="G244:I244"/>
    <mergeCell ref="J244:K244"/>
    <mergeCell ref="L244:M244"/>
    <mergeCell ref="N244:O244"/>
    <mergeCell ref="P244:Q244"/>
    <mergeCell ref="R244:S244"/>
    <mergeCell ref="T244:V244"/>
    <mergeCell ref="C245:D245"/>
    <mergeCell ref="E245:F245"/>
    <mergeCell ref="G245:I245"/>
    <mergeCell ref="J245:K245"/>
    <mergeCell ref="L245:M245"/>
    <mergeCell ref="N245:O245"/>
    <mergeCell ref="P245:Q245"/>
    <mergeCell ref="R245:S245"/>
    <mergeCell ref="T245:V245"/>
    <mergeCell ref="P246:Q246"/>
    <mergeCell ref="R246:S246"/>
    <mergeCell ref="C246:D246"/>
    <mergeCell ref="E246:F246"/>
    <mergeCell ref="G246:I246"/>
    <mergeCell ref="J246:K246"/>
    <mergeCell ref="L246:M246"/>
    <mergeCell ref="N246:O246"/>
    <mergeCell ref="T246:V246"/>
    <mergeCell ref="C247:D247"/>
    <mergeCell ref="E247:F247"/>
    <mergeCell ref="G247:I247"/>
    <mergeCell ref="J247:K247"/>
    <mergeCell ref="L247:M247"/>
    <mergeCell ref="N247:O247"/>
    <mergeCell ref="P247:Q247"/>
    <mergeCell ref="R247:S247"/>
    <mergeCell ref="T247:V247"/>
    <mergeCell ref="T249:V249"/>
    <mergeCell ref="C248:D248"/>
    <mergeCell ref="E248:F248"/>
    <mergeCell ref="G248:I248"/>
    <mergeCell ref="J248:K248"/>
    <mergeCell ref="L248:M248"/>
    <mergeCell ref="N248:O248"/>
    <mergeCell ref="P250:Q250"/>
    <mergeCell ref="R250:S250"/>
    <mergeCell ref="P248:Q248"/>
    <mergeCell ref="R248:S248"/>
    <mergeCell ref="T248:V248"/>
    <mergeCell ref="J249:K249"/>
    <mergeCell ref="L249:M249"/>
    <mergeCell ref="N249:O249"/>
    <mergeCell ref="P249:Q249"/>
    <mergeCell ref="R249:S249"/>
    <mergeCell ref="T250:V250"/>
    <mergeCell ref="J251:K251"/>
    <mergeCell ref="L251:M251"/>
    <mergeCell ref="N251:O251"/>
    <mergeCell ref="P251:Q251"/>
    <mergeCell ref="R251:S251"/>
    <mergeCell ref="T251:V251"/>
    <mergeCell ref="J250:K250"/>
    <mergeCell ref="L250:M250"/>
    <mergeCell ref="N250:O250"/>
    <mergeCell ref="C197:D197"/>
    <mergeCell ref="E197:F197"/>
    <mergeCell ref="G197:I197"/>
    <mergeCell ref="J197:K197"/>
    <mergeCell ref="L197:M197"/>
    <mergeCell ref="N197:O197"/>
    <mergeCell ref="T197:V197"/>
    <mergeCell ref="G159:I159"/>
    <mergeCell ref="J159:K159"/>
    <mergeCell ref="L159:M159"/>
    <mergeCell ref="N159:O159"/>
    <mergeCell ref="P197:Q197"/>
    <mergeCell ref="R197:S197"/>
    <mergeCell ref="J196:K196"/>
    <mergeCell ref="L196:M196"/>
    <mergeCell ref="N196:O196"/>
    <mergeCell ref="P196:Q196"/>
    <mergeCell ref="L212:M212"/>
    <mergeCell ref="N212:O212"/>
    <mergeCell ref="P159:Q159"/>
    <mergeCell ref="R159:S159"/>
    <mergeCell ref="A190:I190"/>
    <mergeCell ref="A191:I191"/>
    <mergeCell ref="A195:I195"/>
    <mergeCell ref="C159:D159"/>
    <mergeCell ref="E159:F159"/>
    <mergeCell ref="P212:Q212"/>
    <mergeCell ref="R212:S212"/>
    <mergeCell ref="A214:I214"/>
    <mergeCell ref="A215:I215"/>
    <mergeCell ref="A217:I217"/>
    <mergeCell ref="C212:D212"/>
    <mergeCell ref="E212:F212"/>
    <mergeCell ref="G212:I212"/>
    <mergeCell ref="J212:K212"/>
    <mergeCell ref="R216:S216"/>
    <mergeCell ref="A221:I221"/>
    <mergeCell ref="A223:I223"/>
    <mergeCell ref="A225:I225"/>
    <mergeCell ref="A226:I226"/>
    <mergeCell ref="A228:I228"/>
    <mergeCell ref="A231:I231"/>
    <mergeCell ref="C229:D229"/>
    <mergeCell ref="E229:F229"/>
    <mergeCell ref="G229:I229"/>
    <mergeCell ref="C224:D224"/>
  </mergeCells>
  <printOptions/>
  <pageMargins left="0.1968503937007874" right="0.11811023622047245" top="0.4724409448818898" bottom="0.2755905511811024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2020-02-19T03:11:39Z</dcterms:modified>
  <cp:category/>
  <cp:version/>
  <cp:contentType/>
  <cp:contentStatus/>
</cp:coreProperties>
</file>